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3215" windowHeight="7005"/>
  </bookViews>
  <sheets>
    <sheet name="政府基金" sheetId="6" r:id="rId1"/>
    <sheet name="20190318100956" sheetId="1" state="hidden" r:id="rId2"/>
    <sheet name="政府性基金支出明细" sheetId="2" state="hidden" r:id="rId3"/>
    <sheet name="政府性基金支出明细 (2)" sheetId="3" state="hidden" r:id="rId4"/>
  </sheets>
  <definedNames>
    <definedName name="_xlnm.Print_Area" localSheetId="1">'20190318100956'!$A$1:$F$48</definedName>
    <definedName name="_xlnm.Print_Titles" localSheetId="1">'20190318100956'!$1:$3</definedName>
    <definedName name="_xlnm.Print_Titles" localSheetId="2">政府性基金支出明细!$2:$4</definedName>
    <definedName name="_xlnm.Print_Titles" localSheetId="3">'政府性基金支出明细 (2)'!$4:$4</definedName>
  </definedNames>
  <calcPr calcId="125725" concurrentCalc="0"/>
</workbook>
</file>

<file path=xl/calcChain.xml><?xml version="1.0" encoding="utf-8"?>
<calcChain xmlns="http://schemas.openxmlformats.org/spreadsheetml/2006/main">
  <c r="E33" i="6"/>
  <c r="E28"/>
  <c r="B33"/>
  <c r="F12"/>
  <c r="F28"/>
  <c r="C28"/>
  <c r="C33"/>
  <c r="C6" i="3"/>
  <c r="C6" i="2"/>
  <c r="E21" i="1"/>
  <c r="F21"/>
  <c r="C5"/>
  <c r="E34"/>
  <c r="E5"/>
  <c r="F34"/>
  <c r="F5"/>
</calcChain>
</file>

<file path=xl/sharedStrings.xml><?xml version="1.0" encoding="utf-8"?>
<sst xmlns="http://schemas.openxmlformats.org/spreadsheetml/2006/main" count="199" uniqueCount="139">
  <si>
    <t>项目</t>
  </si>
  <si>
    <t>单据指标金额</t>
  </si>
  <si>
    <t>单据分配金额</t>
  </si>
  <si>
    <t>余额</t>
  </si>
  <si>
    <t>专项债券利息</t>
    <phoneticPr fontId="2" type="noConversion"/>
  </si>
  <si>
    <t>乡镇人居环境绿化（含树苗款）</t>
    <phoneticPr fontId="2" type="noConversion"/>
  </si>
  <si>
    <t>国土局十四块两费</t>
    <phoneticPr fontId="2" type="noConversion"/>
  </si>
  <si>
    <t>市政建设尾欠工程款</t>
    <phoneticPr fontId="2" type="noConversion"/>
  </si>
  <si>
    <t>天开区处理遗留问题费用</t>
    <phoneticPr fontId="2" type="noConversion"/>
  </si>
  <si>
    <t>供热管线改造2</t>
    <phoneticPr fontId="2" type="noConversion"/>
  </si>
  <si>
    <t>基础设施拆迁款</t>
    <phoneticPr fontId="2" type="noConversion"/>
  </si>
  <si>
    <t>历年已摘牌土地平整及征拆费用</t>
    <phoneticPr fontId="2" type="noConversion"/>
  </si>
  <si>
    <t>蛟兴路高速引线亮化工程款</t>
    <phoneticPr fontId="2" type="noConversion"/>
  </si>
  <si>
    <t>供热管线改造</t>
    <phoneticPr fontId="2" type="noConversion"/>
  </si>
  <si>
    <t>垃圾渗滤液处理资金及两个污水厂运行费用</t>
    <phoneticPr fontId="2" type="noConversion"/>
  </si>
  <si>
    <t>乡镇水泥路工程欠款</t>
    <phoneticPr fontId="2" type="noConversion"/>
  </si>
  <si>
    <t>村屯环境整治绿化工程款</t>
    <phoneticPr fontId="2" type="noConversion"/>
  </si>
  <si>
    <t>国土局土地公告费、公证费、评估费</t>
    <phoneticPr fontId="2" type="noConversion"/>
  </si>
  <si>
    <t>自来水改造工程</t>
    <phoneticPr fontId="2" type="noConversion"/>
  </si>
  <si>
    <t>松江徐凤岐水泥路工程款</t>
    <phoneticPr fontId="2" type="noConversion"/>
  </si>
  <si>
    <t>拉法街常家屯动迁安置楼工程款</t>
    <phoneticPr fontId="2" type="noConversion"/>
  </si>
  <si>
    <t>滨河西路附属设施工程款</t>
    <phoneticPr fontId="2" type="noConversion"/>
  </si>
  <si>
    <t>天富物流以北区域征地所需资金</t>
    <phoneticPr fontId="2" type="noConversion"/>
  </si>
  <si>
    <t>楚景富陈欠债务所需资金</t>
    <phoneticPr fontId="2" type="noConversion"/>
  </si>
  <si>
    <t>河南街拉法至大桥沟水泥路尾欠工程款</t>
    <phoneticPr fontId="2" type="noConversion"/>
  </si>
  <si>
    <t>新站解决楚德志陈欠债务所需资金</t>
    <phoneticPr fontId="2" type="noConversion"/>
  </si>
  <si>
    <t>天北镇尾欠工程款</t>
    <phoneticPr fontId="2" type="noConversion"/>
  </si>
  <si>
    <t>松江镇尾欠工程款</t>
    <phoneticPr fontId="2" type="noConversion"/>
  </si>
  <si>
    <t>城管局处理积存垃圾渗滤液所需资金</t>
    <phoneticPr fontId="2" type="noConversion"/>
  </si>
  <si>
    <t>徐凤岐及单体男工程欠款</t>
    <phoneticPr fontId="2" type="noConversion"/>
  </si>
  <si>
    <t>李德成工程欠款及历年水泥路欠款</t>
    <phoneticPr fontId="2" type="noConversion"/>
  </si>
  <si>
    <t>解决楚德志陈欠债务资金</t>
    <phoneticPr fontId="2" type="noConversion"/>
  </si>
  <si>
    <t>处理历史遗留、解决工程欠款资金</t>
    <phoneticPr fontId="2" type="noConversion"/>
  </si>
  <si>
    <t>水泥路工程欠款</t>
    <phoneticPr fontId="2" type="noConversion"/>
  </si>
  <si>
    <t>小城镇建设和村级水泥路工程欠款</t>
    <phoneticPr fontId="2" type="noConversion"/>
  </si>
  <si>
    <t>解决陈欠债务资金</t>
    <phoneticPr fontId="2" type="noConversion"/>
  </si>
  <si>
    <t>村村通工程欠款及其他应急债务</t>
    <phoneticPr fontId="2" type="noConversion"/>
  </si>
  <si>
    <t>范玉堂工程欠款</t>
    <phoneticPr fontId="2" type="noConversion"/>
  </si>
  <si>
    <t>天开区麻城石材项目土地报件费</t>
    <phoneticPr fontId="2" type="noConversion"/>
  </si>
  <si>
    <t>单位：万元</t>
    <phoneticPr fontId="2" type="noConversion"/>
  </si>
  <si>
    <t xml:space="preserve">      政府性基金支出明细表            </t>
    <phoneticPr fontId="2" type="noConversion"/>
  </si>
  <si>
    <t>单据调剂金额</t>
    <phoneticPr fontId="2" type="noConversion"/>
  </si>
  <si>
    <t>隆耀房地产政府性债务</t>
    <phoneticPr fontId="2" type="noConversion"/>
  </si>
  <si>
    <t>滨河西路附属设施工程款</t>
    <phoneticPr fontId="2" type="noConversion"/>
  </si>
  <si>
    <t>人民大街（南段）征地、猪场拆迁及村集体部分20%补偿款</t>
    <phoneticPr fontId="2" type="noConversion"/>
  </si>
  <si>
    <t>十中棚户区鸿泰路等新建道路及管网工程尾款资金</t>
    <phoneticPr fontId="2" type="noConversion"/>
  </si>
  <si>
    <t>合计</t>
    <phoneticPr fontId="2" type="noConversion"/>
  </si>
  <si>
    <t>0</t>
    <phoneticPr fontId="2" type="noConversion"/>
  </si>
  <si>
    <t>调剂</t>
    <phoneticPr fontId="2" type="noConversion"/>
  </si>
  <si>
    <t>0</t>
    <phoneticPr fontId="2" type="noConversion"/>
  </si>
  <si>
    <t>城管局处理积存垃圾渗滤液资金</t>
    <phoneticPr fontId="2" type="noConversion"/>
  </si>
  <si>
    <t>天富物流以北区域征地资金</t>
    <phoneticPr fontId="2" type="noConversion"/>
  </si>
  <si>
    <t>金额</t>
    <phoneticPr fontId="2" type="noConversion"/>
  </si>
  <si>
    <t>2019年度1-5月份政府性基金支出明细表</t>
    <phoneticPr fontId="2" type="noConversion"/>
  </si>
  <si>
    <t>单位：万元</t>
    <phoneticPr fontId="2" type="noConversion"/>
  </si>
  <si>
    <t>附件3：</t>
    <phoneticPr fontId="2" type="noConversion"/>
  </si>
  <si>
    <t>各乡镇街解决水泥路工程欠款、陈欠债务资金</t>
    <phoneticPr fontId="2" type="noConversion"/>
  </si>
  <si>
    <t>人民大街道路建设工程征收土地费用及报件费</t>
    <phoneticPr fontId="2" type="noConversion"/>
  </si>
  <si>
    <t>林业局使用国营苗圃国有土地和新农林场国有土地征森林植被恢复费</t>
    <phoneticPr fontId="2" type="noConversion"/>
  </si>
  <si>
    <t>蛟河市城市污水处理厂运行费用</t>
    <phoneticPr fontId="2" type="noConversion"/>
  </si>
  <si>
    <t>天岗污水处理厂污水处理费</t>
    <phoneticPr fontId="2" type="noConversion"/>
  </si>
  <si>
    <t>漂河镇污水处理厂用地报件费</t>
    <phoneticPr fontId="2" type="noConversion"/>
  </si>
  <si>
    <t>民主街征收民主街金星村补偿安置费用</t>
    <phoneticPr fontId="2" type="noConversion"/>
  </si>
  <si>
    <t>长安街征收长安街进步村补偿安置费用</t>
    <phoneticPr fontId="2" type="noConversion"/>
  </si>
  <si>
    <t>山东工业园征地资金</t>
    <phoneticPr fontId="2" type="noConversion"/>
  </si>
  <si>
    <t>奶子山街蛟河煤矿劳动服务公司拆迁款</t>
    <phoneticPr fontId="2" type="noConversion"/>
  </si>
  <si>
    <t>漂河镇污水处理厂用地两费资金</t>
    <phoneticPr fontId="2" type="noConversion"/>
  </si>
  <si>
    <t>润辉人防工程建设用地报件费</t>
    <phoneticPr fontId="2" type="noConversion"/>
  </si>
  <si>
    <t>人民大街建设项目报件费补差</t>
    <phoneticPr fontId="2" type="noConversion"/>
  </si>
  <si>
    <t>年初预算</t>
    <phoneticPr fontId="2" type="noConversion"/>
  </si>
  <si>
    <t>麻城项目征占林地补偿款及前期费用</t>
    <phoneticPr fontId="2" type="noConversion"/>
  </si>
  <si>
    <t>序号</t>
    <phoneticPr fontId="2" type="noConversion"/>
  </si>
  <si>
    <t>已经执行</t>
    <phoneticPr fontId="2" type="noConversion"/>
  </si>
  <si>
    <t>项目名称</t>
    <phoneticPr fontId="2" type="noConversion"/>
  </si>
  <si>
    <t>处理积存垃圾渗滤液资金</t>
    <phoneticPr fontId="2" type="noConversion"/>
  </si>
  <si>
    <t>蛟河煤矿劳动服务公司拆迁款</t>
    <phoneticPr fontId="2" type="noConversion"/>
  </si>
  <si>
    <t>润辉人防工程建设报件费</t>
    <phoneticPr fontId="2" type="noConversion"/>
  </si>
  <si>
    <t>垃圾焚烧发电项目房屋征收资金及评估费</t>
    <phoneticPr fontId="2" type="noConversion"/>
  </si>
  <si>
    <t>中国北部石材产业园区石材加工一期用地平整工程资金</t>
    <phoneticPr fontId="2" type="noConversion"/>
  </si>
  <si>
    <t>2019年度1-8月份政府性基金支出明细表</t>
    <phoneticPr fontId="2" type="noConversion"/>
  </si>
  <si>
    <t>单位：万元</t>
  </si>
  <si>
    <t>预    算    科    目</t>
  </si>
  <si>
    <t>政 府 性 基 金 预 算 收 入</t>
  </si>
  <si>
    <t>政 府 性 基 金 预 算 支 出</t>
  </si>
  <si>
    <t>一、港口建设费收入</t>
  </si>
  <si>
    <t>一、社会保障就业支出</t>
  </si>
  <si>
    <t>二、散装水泥专项资金收入</t>
  </si>
  <si>
    <t>大中型水库移民后期扶持基金支出</t>
  </si>
  <si>
    <t>三、新型墙体材料专项基金收入</t>
  </si>
  <si>
    <t>二、文化体育与传媒支出</t>
  </si>
  <si>
    <t>四、新增建设用地土地有偿使用费收入</t>
  </si>
  <si>
    <t>五、政府住房基金收入</t>
  </si>
  <si>
    <t>三、城乡社区支出</t>
  </si>
  <si>
    <t>六、城市公用事业附加收入</t>
  </si>
  <si>
    <t>国有土地使用权出让收入安排的支出</t>
  </si>
  <si>
    <t>七、国有土地收益基金收入</t>
  </si>
  <si>
    <t>八、农业土地开发资金收入</t>
  </si>
  <si>
    <t>国有土地收益基金支出</t>
  </si>
  <si>
    <t>九、国有土地使用权出让收入</t>
  </si>
  <si>
    <t>十、彩票公益金收入</t>
  </si>
  <si>
    <t>十一、城市基础设施配套费收入</t>
  </si>
  <si>
    <t>污水处理费及应对专项债务收入安排的支出</t>
  </si>
  <si>
    <t>十二、车辆通行费</t>
  </si>
  <si>
    <t>四、农林水支出</t>
    <phoneticPr fontId="2" type="noConversion"/>
  </si>
  <si>
    <t>十三、无线电频率占用费</t>
  </si>
  <si>
    <r>
      <t xml:space="preserve"> </t>
    </r>
    <r>
      <rPr>
        <sz val="11"/>
        <color indexed="8"/>
        <rFont val="宋体"/>
        <family val="3"/>
        <charset val="134"/>
      </rPr>
      <t xml:space="preserve">   大中型水库库区基金安排的支出</t>
    </r>
    <phoneticPr fontId="2" type="noConversion"/>
  </si>
  <si>
    <t>十四、其他政府性基金收入</t>
  </si>
  <si>
    <t>五、交通运输支出</t>
    <phoneticPr fontId="2" type="noConversion"/>
  </si>
  <si>
    <t>七、债务付息</t>
    <phoneticPr fontId="2" type="noConversion"/>
  </si>
  <si>
    <t xml:space="preserve">    专项债券利息</t>
    <phoneticPr fontId="2" type="noConversion"/>
  </si>
  <si>
    <t>彩票公益金安排的支出</t>
  </si>
  <si>
    <t>本年基金收入合计</t>
  </si>
  <si>
    <t>本年基金支出合计</t>
  </si>
  <si>
    <t xml:space="preserve">    省补助收入</t>
  </si>
  <si>
    <t xml:space="preserve">    上解省支出</t>
  </si>
  <si>
    <t xml:space="preserve">    上年结余</t>
  </si>
  <si>
    <t xml:space="preserve">    调出资金</t>
  </si>
  <si>
    <t xml:space="preserve">    调入资金</t>
  </si>
  <si>
    <t xml:space="preserve">基金预算收入总计   </t>
  </si>
  <si>
    <t>基金预算支出总计</t>
  </si>
  <si>
    <t>调整前</t>
    <phoneticPr fontId="2" type="noConversion"/>
  </si>
  <si>
    <t>调整后</t>
    <phoneticPr fontId="2" type="noConversion"/>
  </si>
  <si>
    <t>十五、彩票发行机构和彩票销售机构的业务费用</t>
    <phoneticPr fontId="2" type="noConversion"/>
  </si>
  <si>
    <t>彩票发行销售机构业务费安排的支出</t>
    <phoneticPr fontId="2" type="noConversion"/>
  </si>
  <si>
    <t xml:space="preserve">    债券转贷收入</t>
    <phoneticPr fontId="2" type="noConversion"/>
  </si>
  <si>
    <t>城市基础设施配套费及应对专项债务安排的支出</t>
    <phoneticPr fontId="2" type="noConversion"/>
  </si>
  <si>
    <t>城市基础设施配套费安排的支出</t>
    <phoneticPr fontId="2" type="noConversion"/>
  </si>
  <si>
    <t>八、抗疫特别国债安排的支出</t>
    <phoneticPr fontId="2" type="noConversion"/>
  </si>
  <si>
    <t>九、其他支出</t>
    <phoneticPr fontId="2" type="noConversion"/>
  </si>
  <si>
    <t xml:space="preserve">    债券还本支出</t>
    <phoneticPr fontId="2" type="noConversion"/>
  </si>
  <si>
    <t>国家电影事业发展安排的支出</t>
    <phoneticPr fontId="2" type="noConversion"/>
  </si>
  <si>
    <t>旅游发展基金支出</t>
    <phoneticPr fontId="2" type="noConversion"/>
  </si>
  <si>
    <t>农业土地开发资金安排的支出</t>
    <phoneticPr fontId="2" type="noConversion"/>
  </si>
  <si>
    <t xml:space="preserve">    结转下年</t>
    <phoneticPr fontId="2" type="noConversion"/>
  </si>
  <si>
    <t>.</t>
    <phoneticPr fontId="2" type="noConversion"/>
  </si>
  <si>
    <t>十六、专项债券对应项目专项收入</t>
    <phoneticPr fontId="2" type="noConversion"/>
  </si>
  <si>
    <t>其他政府性基金支出及对应专项债券收入安排的支出</t>
    <phoneticPr fontId="2" type="noConversion"/>
  </si>
  <si>
    <t>2021年度政府性基金预算收支调整表</t>
    <phoneticPr fontId="2" type="noConversion"/>
  </si>
  <si>
    <t>附件5：</t>
    <phoneticPr fontId="2" type="noConversion"/>
  </si>
</sst>
</file>

<file path=xl/styles.xml><?xml version="1.0" encoding="utf-8"?>
<styleSheet xmlns="http://schemas.openxmlformats.org/spreadsheetml/2006/main">
  <numFmts count="5">
    <numFmt numFmtId="176" formatCode="#,##0_ "/>
    <numFmt numFmtId="177" formatCode="#,##0.00_ "/>
    <numFmt numFmtId="178" formatCode="#,##0.0000_ "/>
    <numFmt numFmtId="179" formatCode="#,##0.000_ "/>
    <numFmt numFmtId="180" formatCode="0_ "/>
  </numFmts>
  <fonts count="21">
    <font>
      <sz val="10"/>
      <name val="Arial"/>
    </font>
    <font>
      <sz val="10"/>
      <name val="宋体"/>
      <family val="3"/>
      <charset val="134"/>
    </font>
    <font>
      <sz val="9"/>
      <name val="宋体"/>
      <family val="3"/>
      <charset val="134"/>
    </font>
    <font>
      <b/>
      <sz val="12"/>
      <name val="宋体"/>
      <family val="3"/>
      <charset val="134"/>
    </font>
    <font>
      <b/>
      <sz val="24"/>
      <name val="宋体"/>
      <family val="3"/>
      <charset val="134"/>
    </font>
    <font>
      <b/>
      <sz val="14"/>
      <name val="宋体"/>
      <family val="3"/>
      <charset val="134"/>
      <scheme val="minor"/>
    </font>
    <font>
      <sz val="14"/>
      <name val="宋体"/>
      <family val="3"/>
      <charset val="134"/>
      <scheme val="minor"/>
    </font>
    <font>
      <sz val="14"/>
      <name val="宋体"/>
      <family val="3"/>
      <charset val="134"/>
    </font>
    <font>
      <sz val="12"/>
      <name val="仿宋_GB2312"/>
      <family val="3"/>
      <charset val="134"/>
    </font>
    <font>
      <sz val="12"/>
      <name val="黑体"/>
      <family val="3"/>
      <charset val="134"/>
    </font>
    <font>
      <sz val="18"/>
      <name val="方正小标宋简体"/>
      <family val="4"/>
      <charset val="134"/>
    </font>
    <font>
      <sz val="11"/>
      <name val="仿宋_GB2312"/>
      <family val="3"/>
      <charset val="134"/>
    </font>
    <font>
      <sz val="14"/>
      <name val="仿宋_GB2312"/>
      <family val="3"/>
      <charset val="134"/>
    </font>
    <font>
      <sz val="14"/>
      <name val="黑体"/>
      <family val="3"/>
      <charset val="134"/>
    </font>
    <font>
      <sz val="11"/>
      <color indexed="8"/>
      <name val="宋体"/>
      <family val="3"/>
      <charset val="134"/>
    </font>
    <font>
      <sz val="22"/>
      <name val="黑体"/>
      <family val="3"/>
      <charset val="134"/>
    </font>
    <font>
      <sz val="10"/>
      <name val="楷体_GB2312"/>
      <family val="3"/>
      <charset val="134"/>
    </font>
    <font>
      <sz val="11"/>
      <name val="宋体"/>
      <family val="3"/>
      <charset val="134"/>
    </font>
    <font>
      <b/>
      <sz val="11"/>
      <name val="宋体"/>
      <family val="3"/>
      <charset val="134"/>
    </font>
    <font>
      <sz val="11"/>
      <name val="Arial"/>
      <family val="2"/>
    </font>
    <font>
      <sz val="12"/>
      <color indexed="8"/>
      <name val="黑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4" fillId="0" borderId="0">
      <alignment vertical="center"/>
    </xf>
  </cellStyleXfs>
  <cellXfs count="102">
    <xf numFmtId="0" fontId="0" fillId="0" borderId="0" xfId="0"/>
    <xf numFmtId="0" fontId="1" fillId="0" borderId="0" xfId="0" applyFont="1"/>
    <xf numFmtId="0" fontId="3" fillId="0" borderId="0" xfId="0" applyFont="1"/>
    <xf numFmtId="176" fontId="1" fillId="0" borderId="0" xfId="0" applyNumberFormat="1" applyFont="1"/>
    <xf numFmtId="177" fontId="1" fillId="0" borderId="0" xfId="0" applyNumberFormat="1" applyFont="1"/>
    <xf numFmtId="0" fontId="4" fillId="0" borderId="0" xfId="0" applyFont="1"/>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6" fillId="0" borderId="2" xfId="0" applyFont="1" applyBorder="1" applyAlignment="1">
      <alignment wrapText="1"/>
    </xf>
    <xf numFmtId="177" fontId="6" fillId="0" borderId="2" xfId="0" applyNumberFormat="1" applyFont="1" applyBorder="1" applyAlignment="1">
      <alignment wrapText="1"/>
    </xf>
    <xf numFmtId="0" fontId="6" fillId="0" borderId="1" xfId="0" applyFont="1" applyBorder="1" applyAlignment="1">
      <alignment wrapText="1"/>
    </xf>
    <xf numFmtId="177" fontId="6" fillId="0" borderId="1" xfId="0" applyNumberFormat="1" applyFont="1" applyBorder="1" applyAlignment="1">
      <alignment wrapText="1"/>
    </xf>
    <xf numFmtId="0" fontId="6" fillId="0" borderId="1" xfId="0" applyFont="1" applyBorder="1" applyAlignment="1">
      <alignment horizontal="center" wrapText="1"/>
    </xf>
    <xf numFmtId="177" fontId="7" fillId="0" borderId="0" xfId="0" applyNumberFormat="1" applyFont="1"/>
    <xf numFmtId="176" fontId="6" fillId="0" borderId="2" xfId="0" applyNumberFormat="1" applyFont="1" applyBorder="1" applyAlignment="1">
      <alignment horizontal="center" wrapText="1"/>
    </xf>
    <xf numFmtId="176" fontId="6" fillId="0" borderId="1" xfId="0" applyNumberFormat="1" applyFont="1" applyBorder="1" applyAlignment="1">
      <alignment horizontal="center" wrapText="1"/>
    </xf>
    <xf numFmtId="176" fontId="4" fillId="0" borderId="0" xfId="0" applyNumberFormat="1" applyFont="1" applyAlignment="1">
      <alignment horizontal="center"/>
    </xf>
    <xf numFmtId="49" fontId="6" fillId="2" borderId="1" xfId="0" applyNumberFormat="1" applyFont="1" applyFill="1" applyBorder="1" applyAlignment="1">
      <alignment horizontal="right" wrapText="1"/>
    </xf>
    <xf numFmtId="177" fontId="5" fillId="0" borderId="0" xfId="0" applyNumberFormat="1" applyFont="1" applyBorder="1" applyAlignment="1">
      <alignment horizontal="center" vertical="center" wrapText="1"/>
    </xf>
    <xf numFmtId="177" fontId="6" fillId="0" borderId="0" xfId="0" applyNumberFormat="1" applyFont="1" applyBorder="1" applyAlignment="1">
      <alignment wrapText="1"/>
    </xf>
    <xf numFmtId="0" fontId="6" fillId="2" borderId="0" xfId="0" applyNumberFormat="1" applyFont="1" applyFill="1" applyBorder="1" applyAlignment="1">
      <alignment horizontal="right" wrapText="1"/>
    </xf>
    <xf numFmtId="177" fontId="6" fillId="0" borderId="3" xfId="0" applyNumberFormat="1" applyFont="1" applyBorder="1" applyAlignment="1">
      <alignment wrapText="1"/>
    </xf>
    <xf numFmtId="177" fontId="6" fillId="0" borderId="0" xfId="0" applyNumberFormat="1" applyFont="1" applyBorder="1" applyAlignment="1">
      <alignment horizontal="center" wrapText="1"/>
    </xf>
    <xf numFmtId="0" fontId="6" fillId="0" borderId="1" xfId="0" applyFont="1" applyBorder="1" applyAlignment="1">
      <alignment horizontal="left" wrapText="1"/>
    </xf>
    <xf numFmtId="177" fontId="6" fillId="0" borderId="0" xfId="0" applyNumberFormat="1" applyFont="1" applyFill="1" applyBorder="1" applyAlignment="1">
      <alignment wrapText="1"/>
    </xf>
    <xf numFmtId="49" fontId="6" fillId="0" borderId="1" xfId="0" applyNumberFormat="1" applyFont="1" applyBorder="1" applyAlignment="1">
      <alignment horizontal="right" wrapText="1"/>
    </xf>
    <xf numFmtId="176" fontId="4" fillId="0" borderId="0" xfId="0" applyNumberFormat="1" applyFont="1" applyAlignment="1">
      <alignment horizontal="center"/>
    </xf>
    <xf numFmtId="176" fontId="8" fillId="0" borderId="1" xfId="0" applyNumberFormat="1" applyFont="1" applyBorder="1" applyAlignment="1">
      <alignment horizontal="center" wrapText="1"/>
    </xf>
    <xf numFmtId="0" fontId="8" fillId="0" borderId="1" xfId="0" applyFont="1" applyBorder="1" applyAlignment="1">
      <alignment horizontal="center" wrapText="1"/>
    </xf>
    <xf numFmtId="177" fontId="8" fillId="0" borderId="1" xfId="0" applyNumberFormat="1" applyFont="1" applyBorder="1" applyAlignment="1">
      <alignment wrapText="1"/>
    </xf>
    <xf numFmtId="177" fontId="9" fillId="0" borderId="1" xfId="0" applyNumberFormat="1" applyFont="1" applyBorder="1" applyAlignment="1">
      <alignment horizontal="center" vertical="center" wrapText="1"/>
    </xf>
    <xf numFmtId="177" fontId="8" fillId="0" borderId="1" xfId="0" applyNumberFormat="1" applyFont="1" applyBorder="1" applyAlignment="1">
      <alignment horizontal="right" vertical="center" wrapText="1"/>
    </xf>
    <xf numFmtId="177" fontId="8" fillId="0" borderId="0" xfId="0" applyNumberFormat="1" applyFont="1" applyAlignment="1">
      <alignment horizontal="center" vertical="center"/>
    </xf>
    <xf numFmtId="176" fontId="11" fillId="0" borderId="0" xfId="0" applyNumberFormat="1" applyFont="1"/>
    <xf numFmtId="176" fontId="4" fillId="0" borderId="0" xfId="0" applyNumberFormat="1" applyFont="1" applyAlignment="1">
      <alignment horizontal="center"/>
    </xf>
    <xf numFmtId="178" fontId="1" fillId="0" borderId="0" xfId="0" applyNumberFormat="1" applyFont="1"/>
    <xf numFmtId="176" fontId="12" fillId="0" borderId="1" xfId="0" applyNumberFormat="1" applyFont="1" applyBorder="1" applyAlignment="1">
      <alignment horizontal="center" wrapText="1"/>
    </xf>
    <xf numFmtId="0" fontId="12" fillId="0" borderId="1" xfId="0" applyFont="1" applyBorder="1" applyAlignment="1">
      <alignment horizontal="center" wrapText="1"/>
    </xf>
    <xf numFmtId="177" fontId="12" fillId="0" borderId="1" xfId="0" applyNumberFormat="1" applyFont="1" applyBorder="1" applyAlignment="1">
      <alignment wrapText="1"/>
    </xf>
    <xf numFmtId="178" fontId="12" fillId="0" borderId="1" xfId="0" applyNumberFormat="1" applyFont="1" applyBorder="1" applyAlignment="1">
      <alignment wrapText="1"/>
    </xf>
    <xf numFmtId="178" fontId="12" fillId="0" borderId="1" xfId="0" applyNumberFormat="1" applyFont="1" applyBorder="1"/>
    <xf numFmtId="179" fontId="12" fillId="0" borderId="1" xfId="0" applyNumberFormat="1" applyFont="1" applyBorder="1"/>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77" fontId="13" fillId="0" borderId="1" xfId="0" applyNumberFormat="1" applyFont="1" applyBorder="1" applyAlignment="1">
      <alignment horizontal="right" vertical="center" wrapText="1"/>
    </xf>
    <xf numFmtId="176" fontId="12" fillId="0" borderId="4" xfId="0" applyNumberFormat="1" applyFont="1" applyBorder="1" applyAlignment="1">
      <alignment vertical="center" wrapText="1"/>
    </xf>
    <xf numFmtId="176" fontId="13" fillId="0" borderId="4" xfId="0" applyNumberFormat="1" applyFont="1" applyBorder="1" applyAlignment="1">
      <alignment horizontal="center" vertical="center" wrapText="1"/>
    </xf>
    <xf numFmtId="177" fontId="12" fillId="0" borderId="1" xfId="0" applyNumberFormat="1"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3" fontId="14" fillId="3" borderId="0" xfId="1" applyNumberFormat="1" applyFill="1" applyAlignment="1" applyProtection="1">
      <protection locked="0"/>
    </xf>
    <xf numFmtId="3" fontId="14" fillId="0" borderId="0" xfId="1" applyNumberFormat="1" applyAlignment="1" applyProtection="1">
      <protection locked="0"/>
    </xf>
    <xf numFmtId="3" fontId="9" fillId="0" borderId="0" xfId="1" applyNumberFormat="1" applyFont="1" applyAlignment="1" applyProtection="1">
      <protection locked="0"/>
    </xf>
    <xf numFmtId="3" fontId="17" fillId="3" borderId="0" xfId="1" applyNumberFormat="1" applyFont="1" applyFill="1" applyAlignment="1" applyProtection="1">
      <alignment vertical="top"/>
    </xf>
    <xf numFmtId="3" fontId="17" fillId="0" borderId="0" xfId="1" applyNumberFormat="1" applyFont="1" applyAlignment="1" applyProtection="1">
      <alignment vertical="top"/>
      <protection locked="0"/>
    </xf>
    <xf numFmtId="3" fontId="17" fillId="0" borderId="1" xfId="1" applyNumberFormat="1" applyFont="1" applyBorder="1" applyAlignment="1" applyProtection="1">
      <alignment horizontal="center" vertical="center" wrapText="1"/>
    </xf>
    <xf numFmtId="3" fontId="17" fillId="3" borderId="1" xfId="1" applyNumberFormat="1" applyFont="1" applyFill="1" applyBorder="1" applyAlignment="1" applyProtection="1">
      <alignment horizontal="center" vertical="center" wrapText="1"/>
    </xf>
    <xf numFmtId="3" fontId="17" fillId="0" borderId="0" xfId="1" applyNumberFormat="1" applyFont="1" applyAlignment="1" applyProtection="1">
      <protection locked="0"/>
    </xf>
    <xf numFmtId="0" fontId="18" fillId="0" borderId="4" xfId="1" applyFont="1" applyFill="1" applyBorder="1" applyAlignment="1" applyProtection="1">
      <alignment horizontal="center" vertical="center"/>
    </xf>
    <xf numFmtId="0" fontId="18" fillId="3" borderId="5" xfId="1" applyFont="1" applyFill="1" applyBorder="1" applyAlignment="1" applyProtection="1">
      <alignment vertical="center"/>
    </xf>
    <xf numFmtId="0" fontId="18" fillId="3" borderId="7" xfId="1" applyFont="1" applyFill="1" applyBorder="1" applyAlignment="1" applyProtection="1">
      <alignment vertical="center"/>
    </xf>
    <xf numFmtId="0" fontId="18" fillId="3" borderId="1" xfId="1" applyFont="1" applyFill="1" applyBorder="1" applyAlignment="1" applyProtection="1">
      <alignment vertical="center"/>
    </xf>
    <xf numFmtId="3" fontId="17" fillId="0" borderId="0" xfId="1" applyNumberFormat="1" applyFont="1" applyAlignment="1" applyProtection="1">
      <alignment horizontal="left" vertical="center"/>
      <protection locked="0"/>
    </xf>
    <xf numFmtId="180" fontId="19" fillId="3" borderId="1" xfId="1" applyNumberFormat="1" applyFont="1" applyFill="1" applyBorder="1" applyAlignment="1" applyProtection="1">
      <alignment vertical="center"/>
      <protection locked="0"/>
    </xf>
    <xf numFmtId="1" fontId="17" fillId="0" borderId="1" xfId="1" applyNumberFormat="1" applyFont="1" applyFill="1" applyBorder="1" applyAlignment="1" applyProtection="1">
      <alignment horizontal="left" vertical="center"/>
    </xf>
    <xf numFmtId="180" fontId="19" fillId="3" borderId="1" xfId="1" applyNumberFormat="1" applyFont="1" applyFill="1" applyBorder="1" applyAlignment="1" applyProtection="1">
      <alignment vertical="center"/>
    </xf>
    <xf numFmtId="3" fontId="17" fillId="0" borderId="0" xfId="1" applyNumberFormat="1" applyFont="1" applyAlignment="1" applyProtection="1">
      <alignment vertical="center"/>
      <protection locked="0"/>
    </xf>
    <xf numFmtId="1" fontId="17" fillId="0" borderId="1" xfId="1" applyNumberFormat="1" applyFont="1" applyFill="1" applyBorder="1" applyAlignment="1" applyProtection="1">
      <alignment horizontal="left" vertical="center" indent="1"/>
    </xf>
    <xf numFmtId="0" fontId="17" fillId="0" borderId="1" xfId="1" applyFont="1" applyFill="1" applyBorder="1" applyAlignment="1" applyProtection="1">
      <alignment horizontal="left" vertical="center"/>
    </xf>
    <xf numFmtId="3" fontId="14" fillId="3" borderId="1" xfId="1" applyNumberFormat="1" applyFill="1" applyBorder="1" applyAlignment="1" applyProtection="1">
      <protection locked="0"/>
    </xf>
    <xf numFmtId="3" fontId="17" fillId="0" borderId="1" xfId="1" applyNumberFormat="1" applyFont="1" applyFill="1" applyBorder="1" applyAlignment="1" applyProtection="1">
      <alignment horizontal="left" vertical="center" indent="1"/>
    </xf>
    <xf numFmtId="1" fontId="18" fillId="0" borderId="1" xfId="1" applyNumberFormat="1" applyFont="1" applyFill="1" applyBorder="1" applyAlignment="1" applyProtection="1">
      <alignment horizontal="center" vertical="center"/>
    </xf>
    <xf numFmtId="3" fontId="18" fillId="0" borderId="1" xfId="1" applyNumberFormat="1" applyFont="1" applyFill="1" applyBorder="1" applyAlignment="1" applyProtection="1">
      <alignment horizontal="center" vertical="center"/>
    </xf>
    <xf numFmtId="3" fontId="14" fillId="3" borderId="0" xfId="1" applyNumberFormat="1" applyFill="1" applyAlignment="1" applyProtection="1"/>
    <xf numFmtId="3" fontId="14" fillId="0" borderId="0" xfId="1" applyNumberFormat="1" applyFont="1" applyAlignment="1" applyProtection="1">
      <protection locked="0"/>
    </xf>
    <xf numFmtId="0" fontId="17" fillId="0" borderId="1" xfId="1" applyFont="1" applyFill="1" applyBorder="1" applyAlignment="1" applyProtection="1">
      <alignment horizontal="left" vertical="center" wrapText="1"/>
    </xf>
    <xf numFmtId="3" fontId="14" fillId="0" borderId="1" xfId="1" applyNumberFormat="1" applyFont="1" applyBorder="1" applyAlignment="1" applyProtection="1">
      <alignment wrapText="1"/>
      <protection locked="0"/>
    </xf>
    <xf numFmtId="0" fontId="17" fillId="0" borderId="1" xfId="1" applyFont="1" applyFill="1" applyBorder="1" applyAlignment="1" applyProtection="1">
      <alignment vertical="center" wrapText="1"/>
    </xf>
    <xf numFmtId="49" fontId="16" fillId="0" borderId="0" xfId="1" applyNumberFormat="1" applyFont="1" applyAlignment="1" applyProtection="1">
      <alignment horizontal="left" vertical="center" wrapText="1"/>
    </xf>
    <xf numFmtId="0" fontId="18" fillId="0" borderId="4" xfId="1" applyFont="1" applyFill="1" applyBorder="1" applyAlignment="1" applyProtection="1">
      <alignment horizontal="center" vertical="center" wrapText="1"/>
    </xf>
    <xf numFmtId="1" fontId="17" fillId="0" borderId="1" xfId="1" applyNumberFormat="1" applyFont="1" applyBorder="1" applyAlignment="1" applyProtection="1">
      <alignment vertical="center" wrapText="1"/>
    </xf>
    <xf numFmtId="0" fontId="17" fillId="0" borderId="1" xfId="1" applyFont="1" applyBorder="1" applyAlignment="1" applyProtection="1">
      <alignment vertical="center" wrapText="1"/>
    </xf>
    <xf numFmtId="1" fontId="17" fillId="0" borderId="1" xfId="1" applyNumberFormat="1" applyFont="1" applyFill="1" applyBorder="1" applyAlignment="1" applyProtection="1">
      <alignment horizontal="left" vertical="center" wrapText="1"/>
    </xf>
    <xf numFmtId="1" fontId="18" fillId="0" borderId="1" xfId="1" applyNumberFormat="1" applyFont="1" applyFill="1" applyBorder="1" applyAlignment="1" applyProtection="1">
      <alignment horizontal="center" vertical="center" wrapText="1"/>
    </xf>
    <xf numFmtId="3" fontId="17" fillId="0" borderId="1" xfId="1" applyNumberFormat="1" applyFont="1" applyFill="1" applyBorder="1" applyAlignment="1" applyProtection="1">
      <alignment vertical="center" wrapText="1"/>
    </xf>
    <xf numFmtId="3" fontId="18" fillId="0" borderId="1" xfId="1" applyNumberFormat="1" applyFont="1" applyFill="1" applyBorder="1" applyAlignment="1" applyProtection="1">
      <alignment horizontal="center" vertical="center" wrapText="1"/>
    </xf>
    <xf numFmtId="3" fontId="14" fillId="0" borderId="0" xfId="1" applyNumberFormat="1" applyAlignment="1" applyProtection="1">
      <alignment wrapText="1"/>
      <protection locked="0"/>
    </xf>
    <xf numFmtId="3" fontId="17" fillId="0" borderId="1" xfId="1" applyNumberFormat="1" applyFont="1" applyFill="1" applyBorder="1" applyAlignment="1" applyProtection="1">
      <alignment horizontal="left" vertical="center" wrapText="1" indent="1"/>
    </xf>
    <xf numFmtId="180" fontId="18" fillId="3" borderId="5" xfId="1" applyNumberFormat="1" applyFont="1" applyFill="1" applyBorder="1" applyAlignment="1" applyProtection="1">
      <alignment vertical="center"/>
    </xf>
    <xf numFmtId="0" fontId="17" fillId="0" borderId="1" xfId="1" applyFont="1" applyFill="1" applyBorder="1" applyAlignment="1" applyProtection="1">
      <alignment horizontal="left" vertical="center" wrapText="1" indent="1"/>
    </xf>
    <xf numFmtId="1" fontId="1" fillId="0" borderId="6" xfId="1" applyNumberFormat="1" applyFont="1" applyFill="1" applyBorder="1" applyAlignment="1" applyProtection="1">
      <alignment horizontal="right" vertical="center"/>
    </xf>
    <xf numFmtId="3" fontId="15" fillId="0" borderId="0" xfId="1" applyNumberFormat="1" applyFont="1" applyAlignment="1" applyProtection="1">
      <alignment horizontal="center"/>
      <protection locked="0"/>
    </xf>
    <xf numFmtId="176" fontId="4" fillId="0" borderId="0" xfId="0" applyNumberFormat="1" applyFont="1" applyAlignment="1">
      <alignment horizontal="center"/>
    </xf>
    <xf numFmtId="176" fontId="10" fillId="0" borderId="0" xfId="0" applyNumberFormat="1" applyFont="1" applyAlignment="1">
      <alignment horizontal="center" vertical="center"/>
    </xf>
    <xf numFmtId="176" fontId="8" fillId="0" borderId="4"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3" fontId="20" fillId="0" borderId="0" xfId="1" applyNumberFormat="1" applyFont="1" applyAlignment="1" applyProtection="1">
      <alignment wrapText="1"/>
      <protection locked="0"/>
    </xf>
  </cellXfs>
  <cellStyles count="2">
    <cellStyle name="常规" xfId="0" builtinId="0"/>
    <cellStyle name="常规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L8" sqref="L8"/>
    </sheetView>
  </sheetViews>
  <sheetFormatPr defaultRowHeight="13.5"/>
  <cols>
    <col min="1" max="1" width="32.5703125" style="89" customWidth="1"/>
    <col min="2" max="3" width="8.42578125" style="53" customWidth="1"/>
    <col min="4" max="4" width="31.7109375" style="54" customWidth="1"/>
    <col min="5" max="6" width="8.85546875" style="53" customWidth="1"/>
    <col min="7" max="256" width="9.140625" style="54"/>
    <col min="257" max="257" width="39.7109375" style="54" customWidth="1"/>
    <col min="258" max="259" width="8.42578125" style="54" customWidth="1"/>
    <col min="260" max="260" width="56.5703125" style="54" customWidth="1"/>
    <col min="261" max="262" width="8.85546875" style="54" customWidth="1"/>
    <col min="263" max="512" width="9.140625" style="54"/>
    <col min="513" max="513" width="39.7109375" style="54" customWidth="1"/>
    <col min="514" max="515" width="8.42578125" style="54" customWidth="1"/>
    <col min="516" max="516" width="56.5703125" style="54" customWidth="1"/>
    <col min="517" max="518" width="8.85546875" style="54" customWidth="1"/>
    <col min="519" max="768" width="9.140625" style="54"/>
    <col min="769" max="769" width="39.7109375" style="54" customWidth="1"/>
    <col min="770" max="771" width="8.42578125" style="54" customWidth="1"/>
    <col min="772" max="772" width="56.5703125" style="54" customWidth="1"/>
    <col min="773" max="774" width="8.85546875" style="54" customWidth="1"/>
    <col min="775" max="1024" width="9.140625" style="54"/>
    <col min="1025" max="1025" width="39.7109375" style="54" customWidth="1"/>
    <col min="1026" max="1027" width="8.42578125" style="54" customWidth="1"/>
    <col min="1028" max="1028" width="56.5703125" style="54" customWidth="1"/>
    <col min="1029" max="1030" width="8.85546875" style="54" customWidth="1"/>
    <col min="1031" max="1280" width="9.140625" style="54"/>
    <col min="1281" max="1281" width="39.7109375" style="54" customWidth="1"/>
    <col min="1282" max="1283" width="8.42578125" style="54" customWidth="1"/>
    <col min="1284" max="1284" width="56.5703125" style="54" customWidth="1"/>
    <col min="1285" max="1286" width="8.85546875" style="54" customWidth="1"/>
    <col min="1287" max="1536" width="9.140625" style="54"/>
    <col min="1537" max="1537" width="39.7109375" style="54" customWidth="1"/>
    <col min="1538" max="1539" width="8.42578125" style="54" customWidth="1"/>
    <col min="1540" max="1540" width="56.5703125" style="54" customWidth="1"/>
    <col min="1541" max="1542" width="8.85546875" style="54" customWidth="1"/>
    <col min="1543" max="1792" width="9.140625" style="54"/>
    <col min="1793" max="1793" width="39.7109375" style="54" customWidth="1"/>
    <col min="1794" max="1795" width="8.42578125" style="54" customWidth="1"/>
    <col min="1796" max="1796" width="56.5703125" style="54" customWidth="1"/>
    <col min="1797" max="1798" width="8.85546875" style="54" customWidth="1"/>
    <col min="1799" max="2048" width="9.140625" style="54"/>
    <col min="2049" max="2049" width="39.7109375" style="54" customWidth="1"/>
    <col min="2050" max="2051" width="8.42578125" style="54" customWidth="1"/>
    <col min="2052" max="2052" width="56.5703125" style="54" customWidth="1"/>
    <col min="2053" max="2054" width="8.85546875" style="54" customWidth="1"/>
    <col min="2055" max="2304" width="9.140625" style="54"/>
    <col min="2305" max="2305" width="39.7109375" style="54" customWidth="1"/>
    <col min="2306" max="2307" width="8.42578125" style="54" customWidth="1"/>
    <col min="2308" max="2308" width="56.5703125" style="54" customWidth="1"/>
    <col min="2309" max="2310" width="8.85546875" style="54" customWidth="1"/>
    <col min="2311" max="2560" width="9.140625" style="54"/>
    <col min="2561" max="2561" width="39.7109375" style="54" customWidth="1"/>
    <col min="2562" max="2563" width="8.42578125" style="54" customWidth="1"/>
    <col min="2564" max="2564" width="56.5703125" style="54" customWidth="1"/>
    <col min="2565" max="2566" width="8.85546875" style="54" customWidth="1"/>
    <col min="2567" max="2816" width="9.140625" style="54"/>
    <col min="2817" max="2817" width="39.7109375" style="54" customWidth="1"/>
    <col min="2818" max="2819" width="8.42578125" style="54" customWidth="1"/>
    <col min="2820" max="2820" width="56.5703125" style="54" customWidth="1"/>
    <col min="2821" max="2822" width="8.85546875" style="54" customWidth="1"/>
    <col min="2823" max="3072" width="9.140625" style="54"/>
    <col min="3073" max="3073" width="39.7109375" style="54" customWidth="1"/>
    <col min="3074" max="3075" width="8.42578125" style="54" customWidth="1"/>
    <col min="3076" max="3076" width="56.5703125" style="54" customWidth="1"/>
    <col min="3077" max="3078" width="8.85546875" style="54" customWidth="1"/>
    <col min="3079" max="3328" width="9.140625" style="54"/>
    <col min="3329" max="3329" width="39.7109375" style="54" customWidth="1"/>
    <col min="3330" max="3331" width="8.42578125" style="54" customWidth="1"/>
    <col min="3332" max="3332" width="56.5703125" style="54" customWidth="1"/>
    <col min="3333" max="3334" width="8.85546875" style="54" customWidth="1"/>
    <col min="3335" max="3584" width="9.140625" style="54"/>
    <col min="3585" max="3585" width="39.7109375" style="54" customWidth="1"/>
    <col min="3586" max="3587" width="8.42578125" style="54" customWidth="1"/>
    <col min="3588" max="3588" width="56.5703125" style="54" customWidth="1"/>
    <col min="3589" max="3590" width="8.85546875" style="54" customWidth="1"/>
    <col min="3591" max="3840" width="9.140625" style="54"/>
    <col min="3841" max="3841" width="39.7109375" style="54" customWidth="1"/>
    <col min="3842" max="3843" width="8.42578125" style="54" customWidth="1"/>
    <col min="3844" max="3844" width="56.5703125" style="54" customWidth="1"/>
    <col min="3845" max="3846" width="8.85546875" style="54" customWidth="1"/>
    <col min="3847" max="4096" width="9.140625" style="54"/>
    <col min="4097" max="4097" width="39.7109375" style="54" customWidth="1"/>
    <col min="4098" max="4099" width="8.42578125" style="54" customWidth="1"/>
    <col min="4100" max="4100" width="56.5703125" style="54" customWidth="1"/>
    <col min="4101" max="4102" width="8.85546875" style="54" customWidth="1"/>
    <col min="4103" max="4352" width="9.140625" style="54"/>
    <col min="4353" max="4353" width="39.7109375" style="54" customWidth="1"/>
    <col min="4354" max="4355" width="8.42578125" style="54" customWidth="1"/>
    <col min="4356" max="4356" width="56.5703125" style="54" customWidth="1"/>
    <col min="4357" max="4358" width="8.85546875" style="54" customWidth="1"/>
    <col min="4359" max="4608" width="9.140625" style="54"/>
    <col min="4609" max="4609" width="39.7109375" style="54" customWidth="1"/>
    <col min="4610" max="4611" width="8.42578125" style="54" customWidth="1"/>
    <col min="4612" max="4612" width="56.5703125" style="54" customWidth="1"/>
    <col min="4613" max="4614" width="8.85546875" style="54" customWidth="1"/>
    <col min="4615" max="4864" width="9.140625" style="54"/>
    <col min="4865" max="4865" width="39.7109375" style="54" customWidth="1"/>
    <col min="4866" max="4867" width="8.42578125" style="54" customWidth="1"/>
    <col min="4868" max="4868" width="56.5703125" style="54" customWidth="1"/>
    <col min="4869" max="4870" width="8.85546875" style="54" customWidth="1"/>
    <col min="4871" max="5120" width="9.140625" style="54"/>
    <col min="5121" max="5121" width="39.7109375" style="54" customWidth="1"/>
    <col min="5122" max="5123" width="8.42578125" style="54" customWidth="1"/>
    <col min="5124" max="5124" width="56.5703125" style="54" customWidth="1"/>
    <col min="5125" max="5126" width="8.85546875" style="54" customWidth="1"/>
    <col min="5127" max="5376" width="9.140625" style="54"/>
    <col min="5377" max="5377" width="39.7109375" style="54" customWidth="1"/>
    <col min="5378" max="5379" width="8.42578125" style="54" customWidth="1"/>
    <col min="5380" max="5380" width="56.5703125" style="54" customWidth="1"/>
    <col min="5381" max="5382" width="8.85546875" style="54" customWidth="1"/>
    <col min="5383" max="5632" width="9.140625" style="54"/>
    <col min="5633" max="5633" width="39.7109375" style="54" customWidth="1"/>
    <col min="5634" max="5635" width="8.42578125" style="54" customWidth="1"/>
    <col min="5636" max="5636" width="56.5703125" style="54" customWidth="1"/>
    <col min="5637" max="5638" width="8.85546875" style="54" customWidth="1"/>
    <col min="5639" max="5888" width="9.140625" style="54"/>
    <col min="5889" max="5889" width="39.7109375" style="54" customWidth="1"/>
    <col min="5890" max="5891" width="8.42578125" style="54" customWidth="1"/>
    <col min="5892" max="5892" width="56.5703125" style="54" customWidth="1"/>
    <col min="5893" max="5894" width="8.85546875" style="54" customWidth="1"/>
    <col min="5895" max="6144" width="9.140625" style="54"/>
    <col min="6145" max="6145" width="39.7109375" style="54" customWidth="1"/>
    <col min="6146" max="6147" width="8.42578125" style="54" customWidth="1"/>
    <col min="6148" max="6148" width="56.5703125" style="54" customWidth="1"/>
    <col min="6149" max="6150" width="8.85546875" style="54" customWidth="1"/>
    <col min="6151" max="6400" width="9.140625" style="54"/>
    <col min="6401" max="6401" width="39.7109375" style="54" customWidth="1"/>
    <col min="6402" max="6403" width="8.42578125" style="54" customWidth="1"/>
    <col min="6404" max="6404" width="56.5703125" style="54" customWidth="1"/>
    <col min="6405" max="6406" width="8.85546875" style="54" customWidth="1"/>
    <col min="6407" max="6656" width="9.140625" style="54"/>
    <col min="6657" max="6657" width="39.7109375" style="54" customWidth="1"/>
    <col min="6658" max="6659" width="8.42578125" style="54" customWidth="1"/>
    <col min="6660" max="6660" width="56.5703125" style="54" customWidth="1"/>
    <col min="6661" max="6662" width="8.85546875" style="54" customWidth="1"/>
    <col min="6663" max="6912" width="9.140625" style="54"/>
    <col min="6913" max="6913" width="39.7109375" style="54" customWidth="1"/>
    <col min="6914" max="6915" width="8.42578125" style="54" customWidth="1"/>
    <col min="6916" max="6916" width="56.5703125" style="54" customWidth="1"/>
    <col min="6917" max="6918" width="8.85546875" style="54" customWidth="1"/>
    <col min="6919" max="7168" width="9.140625" style="54"/>
    <col min="7169" max="7169" width="39.7109375" style="54" customWidth="1"/>
    <col min="7170" max="7171" width="8.42578125" style="54" customWidth="1"/>
    <col min="7172" max="7172" width="56.5703125" style="54" customWidth="1"/>
    <col min="7173" max="7174" width="8.85546875" style="54" customWidth="1"/>
    <col min="7175" max="7424" width="9.140625" style="54"/>
    <col min="7425" max="7425" width="39.7109375" style="54" customWidth="1"/>
    <col min="7426" max="7427" width="8.42578125" style="54" customWidth="1"/>
    <col min="7428" max="7428" width="56.5703125" style="54" customWidth="1"/>
    <col min="7429" max="7430" width="8.85546875" style="54" customWidth="1"/>
    <col min="7431" max="7680" width="9.140625" style="54"/>
    <col min="7681" max="7681" width="39.7109375" style="54" customWidth="1"/>
    <col min="7682" max="7683" width="8.42578125" style="54" customWidth="1"/>
    <col min="7684" max="7684" width="56.5703125" style="54" customWidth="1"/>
    <col min="7685" max="7686" width="8.85546875" style="54" customWidth="1"/>
    <col min="7687" max="7936" width="9.140625" style="54"/>
    <col min="7937" max="7937" width="39.7109375" style="54" customWidth="1"/>
    <col min="7938" max="7939" width="8.42578125" style="54" customWidth="1"/>
    <col min="7940" max="7940" width="56.5703125" style="54" customWidth="1"/>
    <col min="7941" max="7942" width="8.85546875" style="54" customWidth="1"/>
    <col min="7943" max="8192" width="9.140625" style="54"/>
    <col min="8193" max="8193" width="39.7109375" style="54" customWidth="1"/>
    <col min="8194" max="8195" width="8.42578125" style="54" customWidth="1"/>
    <col min="8196" max="8196" width="56.5703125" style="54" customWidth="1"/>
    <col min="8197" max="8198" width="8.85546875" style="54" customWidth="1"/>
    <col min="8199" max="8448" width="9.140625" style="54"/>
    <col min="8449" max="8449" width="39.7109375" style="54" customWidth="1"/>
    <col min="8450" max="8451" width="8.42578125" style="54" customWidth="1"/>
    <col min="8452" max="8452" width="56.5703125" style="54" customWidth="1"/>
    <col min="8453" max="8454" width="8.85546875" style="54" customWidth="1"/>
    <col min="8455" max="8704" width="9.140625" style="54"/>
    <col min="8705" max="8705" width="39.7109375" style="54" customWidth="1"/>
    <col min="8706" max="8707" width="8.42578125" style="54" customWidth="1"/>
    <col min="8708" max="8708" width="56.5703125" style="54" customWidth="1"/>
    <col min="8709" max="8710" width="8.85546875" style="54" customWidth="1"/>
    <col min="8711" max="8960" width="9.140625" style="54"/>
    <col min="8961" max="8961" width="39.7109375" style="54" customWidth="1"/>
    <col min="8962" max="8963" width="8.42578125" style="54" customWidth="1"/>
    <col min="8964" max="8964" width="56.5703125" style="54" customWidth="1"/>
    <col min="8965" max="8966" width="8.85546875" style="54" customWidth="1"/>
    <col min="8967" max="9216" width="9.140625" style="54"/>
    <col min="9217" max="9217" width="39.7109375" style="54" customWidth="1"/>
    <col min="9218" max="9219" width="8.42578125" style="54" customWidth="1"/>
    <col min="9220" max="9220" width="56.5703125" style="54" customWidth="1"/>
    <col min="9221" max="9222" width="8.85546875" style="54" customWidth="1"/>
    <col min="9223" max="9472" width="9.140625" style="54"/>
    <col min="9473" max="9473" width="39.7109375" style="54" customWidth="1"/>
    <col min="9474" max="9475" width="8.42578125" style="54" customWidth="1"/>
    <col min="9476" max="9476" width="56.5703125" style="54" customWidth="1"/>
    <col min="9477" max="9478" width="8.85546875" style="54" customWidth="1"/>
    <col min="9479" max="9728" width="9.140625" style="54"/>
    <col min="9729" max="9729" width="39.7109375" style="54" customWidth="1"/>
    <col min="9730" max="9731" width="8.42578125" style="54" customWidth="1"/>
    <col min="9732" max="9732" width="56.5703125" style="54" customWidth="1"/>
    <col min="9733" max="9734" width="8.85546875" style="54" customWidth="1"/>
    <col min="9735" max="9984" width="9.140625" style="54"/>
    <col min="9985" max="9985" width="39.7109375" style="54" customWidth="1"/>
    <col min="9986" max="9987" width="8.42578125" style="54" customWidth="1"/>
    <col min="9988" max="9988" width="56.5703125" style="54" customWidth="1"/>
    <col min="9989" max="9990" width="8.85546875" style="54" customWidth="1"/>
    <col min="9991" max="10240" width="9.140625" style="54"/>
    <col min="10241" max="10241" width="39.7109375" style="54" customWidth="1"/>
    <col min="10242" max="10243" width="8.42578125" style="54" customWidth="1"/>
    <col min="10244" max="10244" width="56.5703125" style="54" customWidth="1"/>
    <col min="10245" max="10246" width="8.85546875" style="54" customWidth="1"/>
    <col min="10247" max="10496" width="9.140625" style="54"/>
    <col min="10497" max="10497" width="39.7109375" style="54" customWidth="1"/>
    <col min="10498" max="10499" width="8.42578125" style="54" customWidth="1"/>
    <col min="10500" max="10500" width="56.5703125" style="54" customWidth="1"/>
    <col min="10501" max="10502" width="8.85546875" style="54" customWidth="1"/>
    <col min="10503" max="10752" width="9.140625" style="54"/>
    <col min="10753" max="10753" width="39.7109375" style="54" customWidth="1"/>
    <col min="10754" max="10755" width="8.42578125" style="54" customWidth="1"/>
    <col min="10756" max="10756" width="56.5703125" style="54" customWidth="1"/>
    <col min="10757" max="10758" width="8.85546875" style="54" customWidth="1"/>
    <col min="10759" max="11008" width="9.140625" style="54"/>
    <col min="11009" max="11009" width="39.7109375" style="54" customWidth="1"/>
    <col min="11010" max="11011" width="8.42578125" style="54" customWidth="1"/>
    <col min="11012" max="11012" width="56.5703125" style="54" customWidth="1"/>
    <col min="11013" max="11014" width="8.85546875" style="54" customWidth="1"/>
    <col min="11015" max="11264" width="9.140625" style="54"/>
    <col min="11265" max="11265" width="39.7109375" style="54" customWidth="1"/>
    <col min="11266" max="11267" width="8.42578125" style="54" customWidth="1"/>
    <col min="11268" max="11268" width="56.5703125" style="54" customWidth="1"/>
    <col min="11269" max="11270" width="8.85546875" style="54" customWidth="1"/>
    <col min="11271" max="11520" width="9.140625" style="54"/>
    <col min="11521" max="11521" width="39.7109375" style="54" customWidth="1"/>
    <col min="11522" max="11523" width="8.42578125" style="54" customWidth="1"/>
    <col min="11524" max="11524" width="56.5703125" style="54" customWidth="1"/>
    <col min="11525" max="11526" width="8.85546875" style="54" customWidth="1"/>
    <col min="11527" max="11776" width="9.140625" style="54"/>
    <col min="11777" max="11777" width="39.7109375" style="54" customWidth="1"/>
    <col min="11778" max="11779" width="8.42578125" style="54" customWidth="1"/>
    <col min="11780" max="11780" width="56.5703125" style="54" customWidth="1"/>
    <col min="11781" max="11782" width="8.85546875" style="54" customWidth="1"/>
    <col min="11783" max="12032" width="9.140625" style="54"/>
    <col min="12033" max="12033" width="39.7109375" style="54" customWidth="1"/>
    <col min="12034" max="12035" width="8.42578125" style="54" customWidth="1"/>
    <col min="12036" max="12036" width="56.5703125" style="54" customWidth="1"/>
    <col min="12037" max="12038" width="8.85546875" style="54" customWidth="1"/>
    <col min="12039" max="12288" width="9.140625" style="54"/>
    <col min="12289" max="12289" width="39.7109375" style="54" customWidth="1"/>
    <col min="12290" max="12291" width="8.42578125" style="54" customWidth="1"/>
    <col min="12292" max="12292" width="56.5703125" style="54" customWidth="1"/>
    <col min="12293" max="12294" width="8.85546875" style="54" customWidth="1"/>
    <col min="12295" max="12544" width="9.140625" style="54"/>
    <col min="12545" max="12545" width="39.7109375" style="54" customWidth="1"/>
    <col min="12546" max="12547" width="8.42578125" style="54" customWidth="1"/>
    <col min="12548" max="12548" width="56.5703125" style="54" customWidth="1"/>
    <col min="12549" max="12550" width="8.85546875" style="54" customWidth="1"/>
    <col min="12551" max="12800" width="9.140625" style="54"/>
    <col min="12801" max="12801" width="39.7109375" style="54" customWidth="1"/>
    <col min="12802" max="12803" width="8.42578125" style="54" customWidth="1"/>
    <col min="12804" max="12804" width="56.5703125" style="54" customWidth="1"/>
    <col min="12805" max="12806" width="8.85546875" style="54" customWidth="1"/>
    <col min="12807" max="13056" width="9.140625" style="54"/>
    <col min="13057" max="13057" width="39.7109375" style="54" customWidth="1"/>
    <col min="13058" max="13059" width="8.42578125" style="54" customWidth="1"/>
    <col min="13060" max="13060" width="56.5703125" style="54" customWidth="1"/>
    <col min="13061" max="13062" width="8.85546875" style="54" customWidth="1"/>
    <col min="13063" max="13312" width="9.140625" style="54"/>
    <col min="13313" max="13313" width="39.7109375" style="54" customWidth="1"/>
    <col min="13314" max="13315" width="8.42578125" style="54" customWidth="1"/>
    <col min="13316" max="13316" width="56.5703125" style="54" customWidth="1"/>
    <col min="13317" max="13318" width="8.85546875" style="54" customWidth="1"/>
    <col min="13319" max="13568" width="9.140625" style="54"/>
    <col min="13569" max="13569" width="39.7109375" style="54" customWidth="1"/>
    <col min="13570" max="13571" width="8.42578125" style="54" customWidth="1"/>
    <col min="13572" max="13572" width="56.5703125" style="54" customWidth="1"/>
    <col min="13573" max="13574" width="8.85546875" style="54" customWidth="1"/>
    <col min="13575" max="13824" width="9.140625" style="54"/>
    <col min="13825" max="13825" width="39.7109375" style="54" customWidth="1"/>
    <col min="13826" max="13827" width="8.42578125" style="54" customWidth="1"/>
    <col min="13828" max="13828" width="56.5703125" style="54" customWidth="1"/>
    <col min="13829" max="13830" width="8.85546875" style="54" customWidth="1"/>
    <col min="13831" max="14080" width="9.140625" style="54"/>
    <col min="14081" max="14081" width="39.7109375" style="54" customWidth="1"/>
    <col min="14082" max="14083" width="8.42578125" style="54" customWidth="1"/>
    <col min="14084" max="14084" width="56.5703125" style="54" customWidth="1"/>
    <col min="14085" max="14086" width="8.85546875" style="54" customWidth="1"/>
    <col min="14087" max="14336" width="9.140625" style="54"/>
    <col min="14337" max="14337" width="39.7109375" style="54" customWidth="1"/>
    <col min="14338" max="14339" width="8.42578125" style="54" customWidth="1"/>
    <col min="14340" max="14340" width="56.5703125" style="54" customWidth="1"/>
    <col min="14341" max="14342" width="8.85546875" style="54" customWidth="1"/>
    <col min="14343" max="14592" width="9.140625" style="54"/>
    <col min="14593" max="14593" width="39.7109375" style="54" customWidth="1"/>
    <col min="14594" max="14595" width="8.42578125" style="54" customWidth="1"/>
    <col min="14596" max="14596" width="56.5703125" style="54" customWidth="1"/>
    <col min="14597" max="14598" width="8.85546875" style="54" customWidth="1"/>
    <col min="14599" max="14848" width="9.140625" style="54"/>
    <col min="14849" max="14849" width="39.7109375" style="54" customWidth="1"/>
    <col min="14850" max="14851" width="8.42578125" style="54" customWidth="1"/>
    <col min="14852" max="14852" width="56.5703125" style="54" customWidth="1"/>
    <col min="14853" max="14854" width="8.85546875" style="54" customWidth="1"/>
    <col min="14855" max="15104" width="9.140625" style="54"/>
    <col min="15105" max="15105" width="39.7109375" style="54" customWidth="1"/>
    <col min="15106" max="15107" width="8.42578125" style="54" customWidth="1"/>
    <col min="15108" max="15108" width="56.5703125" style="54" customWidth="1"/>
    <col min="15109" max="15110" width="8.85546875" style="54" customWidth="1"/>
    <col min="15111" max="15360" width="9.140625" style="54"/>
    <col min="15361" max="15361" width="39.7109375" style="54" customWidth="1"/>
    <col min="15362" max="15363" width="8.42578125" style="54" customWidth="1"/>
    <col min="15364" max="15364" width="56.5703125" style="54" customWidth="1"/>
    <col min="15365" max="15366" width="8.85546875" style="54" customWidth="1"/>
    <col min="15367" max="15616" width="9.140625" style="54"/>
    <col min="15617" max="15617" width="39.7109375" style="54" customWidth="1"/>
    <col min="15618" max="15619" width="8.42578125" style="54" customWidth="1"/>
    <col min="15620" max="15620" width="56.5703125" style="54" customWidth="1"/>
    <col min="15621" max="15622" width="8.85546875" style="54" customWidth="1"/>
    <col min="15623" max="15872" width="9.140625" style="54"/>
    <col min="15873" max="15873" width="39.7109375" style="54" customWidth="1"/>
    <col min="15874" max="15875" width="8.42578125" style="54" customWidth="1"/>
    <col min="15876" max="15876" width="56.5703125" style="54" customWidth="1"/>
    <col min="15877" max="15878" width="8.85546875" style="54" customWidth="1"/>
    <col min="15879" max="16128" width="9.140625" style="54"/>
    <col min="16129" max="16129" width="39.7109375" style="54" customWidth="1"/>
    <col min="16130" max="16131" width="8.42578125" style="54" customWidth="1"/>
    <col min="16132" max="16132" width="56.5703125" style="54" customWidth="1"/>
    <col min="16133" max="16134" width="8.85546875" style="54" customWidth="1"/>
    <col min="16135" max="16384" width="9.140625" style="54"/>
  </cols>
  <sheetData>
    <row r="1" spans="1:6" ht="16.5" customHeight="1">
      <c r="A1" s="101" t="s">
        <v>138</v>
      </c>
    </row>
    <row r="2" spans="1:6" s="55" customFormat="1" ht="30" customHeight="1">
      <c r="A2" s="94" t="s">
        <v>137</v>
      </c>
      <c r="B2" s="94"/>
      <c r="C2" s="94"/>
      <c r="D2" s="94"/>
      <c r="E2" s="94"/>
      <c r="F2" s="94"/>
    </row>
    <row r="3" spans="1:6" s="57" customFormat="1" ht="18" customHeight="1">
      <c r="A3" s="81"/>
      <c r="B3" s="56"/>
      <c r="C3" s="56"/>
      <c r="D3" s="93" t="s">
        <v>80</v>
      </c>
      <c r="E3" s="93"/>
      <c r="F3" s="93"/>
    </row>
    <row r="4" spans="1:6" s="60" customFormat="1" ht="19.5" customHeight="1">
      <c r="A4" s="58" t="s">
        <v>81</v>
      </c>
      <c r="B4" s="59" t="s">
        <v>120</v>
      </c>
      <c r="C4" s="59" t="s">
        <v>121</v>
      </c>
      <c r="D4" s="58" t="s">
        <v>81</v>
      </c>
      <c r="E4" s="59" t="s">
        <v>120</v>
      </c>
      <c r="F4" s="59" t="s">
        <v>121</v>
      </c>
    </row>
    <row r="5" spans="1:6" s="65" customFormat="1" ht="19.5" customHeight="1">
      <c r="A5" s="82" t="s">
        <v>82</v>
      </c>
      <c r="B5" s="62"/>
      <c r="C5" s="63"/>
      <c r="D5" s="61" t="s">
        <v>83</v>
      </c>
      <c r="E5" s="91"/>
      <c r="F5" s="64"/>
    </row>
    <row r="6" spans="1:6" s="69" customFormat="1" ht="19.5" customHeight="1">
      <c r="A6" s="83" t="s">
        <v>84</v>
      </c>
      <c r="B6" s="66"/>
      <c r="C6" s="66"/>
      <c r="D6" s="67" t="s">
        <v>85</v>
      </c>
      <c r="E6" s="68"/>
      <c r="F6" s="68">
        <v>4281</v>
      </c>
    </row>
    <row r="7" spans="1:6" s="69" customFormat="1" ht="26.25" customHeight="1">
      <c r="A7" s="84" t="s">
        <v>86</v>
      </c>
      <c r="B7" s="66"/>
      <c r="C7" s="66"/>
      <c r="D7" s="70" t="s">
        <v>87</v>
      </c>
      <c r="E7" s="66"/>
      <c r="F7" s="66">
        <v>4281</v>
      </c>
    </row>
    <row r="8" spans="1:6" s="69" customFormat="1" ht="27.75" customHeight="1">
      <c r="A8" s="84" t="s">
        <v>88</v>
      </c>
      <c r="B8" s="66"/>
      <c r="C8" s="66"/>
      <c r="D8" s="67" t="s">
        <v>89</v>
      </c>
      <c r="E8" s="68"/>
      <c r="F8" s="68">
        <v>32</v>
      </c>
    </row>
    <row r="9" spans="1:6" s="69" customFormat="1" ht="27.75" customHeight="1">
      <c r="A9" s="84" t="s">
        <v>90</v>
      </c>
      <c r="B9" s="66"/>
      <c r="C9" s="66"/>
      <c r="D9" s="67" t="s">
        <v>130</v>
      </c>
      <c r="E9" s="68"/>
      <c r="F9" s="68">
        <v>32</v>
      </c>
    </row>
    <row r="10" spans="1:6" s="69" customFormat="1" ht="25.5" customHeight="1">
      <c r="A10" s="84" t="s">
        <v>91</v>
      </c>
      <c r="B10" s="66"/>
      <c r="C10" s="66"/>
      <c r="D10" s="67" t="s">
        <v>131</v>
      </c>
      <c r="E10" s="66"/>
      <c r="F10" s="66"/>
    </row>
    <row r="11" spans="1:6" s="69" customFormat="1" ht="24.75" customHeight="1">
      <c r="A11" s="84" t="s">
        <v>93</v>
      </c>
      <c r="B11" s="66"/>
      <c r="C11" s="66"/>
      <c r="D11" s="78" t="s">
        <v>92</v>
      </c>
      <c r="E11" s="68">
        <v>21680</v>
      </c>
      <c r="F11" s="68">
        <v>11601</v>
      </c>
    </row>
    <row r="12" spans="1:6" s="69" customFormat="1" ht="27" customHeight="1">
      <c r="A12" s="80" t="s">
        <v>95</v>
      </c>
      <c r="B12" s="66">
        <v>400</v>
      </c>
      <c r="C12" s="66">
        <v>1000</v>
      </c>
      <c r="D12" s="78" t="s">
        <v>94</v>
      </c>
      <c r="E12" s="66">
        <v>20780</v>
      </c>
      <c r="F12" s="66">
        <f>10100-569</f>
        <v>9531</v>
      </c>
    </row>
    <row r="13" spans="1:6" s="69" customFormat="1" ht="26.25" customHeight="1">
      <c r="A13" s="80" t="s">
        <v>96</v>
      </c>
      <c r="B13" s="66">
        <v>200</v>
      </c>
      <c r="C13" s="66">
        <v>230</v>
      </c>
      <c r="D13" s="78" t="s">
        <v>97</v>
      </c>
      <c r="E13" s="66">
        <v>400</v>
      </c>
      <c r="F13" s="66">
        <v>1000</v>
      </c>
    </row>
    <row r="14" spans="1:6" s="69" customFormat="1" ht="23.25" customHeight="1">
      <c r="A14" s="80" t="s">
        <v>98</v>
      </c>
      <c r="B14" s="66">
        <v>21440</v>
      </c>
      <c r="C14" s="66">
        <v>10100</v>
      </c>
      <c r="D14" s="78" t="s">
        <v>126</v>
      </c>
      <c r="E14" s="66">
        <v>300</v>
      </c>
      <c r="F14" s="66">
        <v>300</v>
      </c>
    </row>
    <row r="15" spans="1:6" s="69" customFormat="1" ht="29.25" customHeight="1">
      <c r="A15" s="84" t="s">
        <v>99</v>
      </c>
      <c r="B15" s="66"/>
      <c r="C15" s="66"/>
      <c r="D15" s="78" t="s">
        <v>132</v>
      </c>
      <c r="E15" s="66">
        <v>200</v>
      </c>
      <c r="F15" s="66">
        <v>230</v>
      </c>
    </row>
    <row r="16" spans="1:6" ht="33" customHeight="1">
      <c r="A16" s="84" t="s">
        <v>100</v>
      </c>
      <c r="B16" s="66">
        <v>300</v>
      </c>
      <c r="C16" s="66">
        <v>300</v>
      </c>
      <c r="D16" s="78" t="s">
        <v>125</v>
      </c>
      <c r="E16" s="66"/>
      <c r="F16" s="66"/>
    </row>
    <row r="17" spans="1:6" ht="33.75" customHeight="1">
      <c r="A17" s="84" t="s">
        <v>102</v>
      </c>
      <c r="B17" s="66" t="s">
        <v>134</v>
      </c>
      <c r="C17" s="66"/>
      <c r="D17" s="78" t="s">
        <v>101</v>
      </c>
      <c r="E17" s="66"/>
      <c r="F17" s="66"/>
    </row>
    <row r="18" spans="1:6" ht="32.25" customHeight="1">
      <c r="A18" s="80" t="s">
        <v>104</v>
      </c>
      <c r="B18" s="66"/>
      <c r="C18" s="66"/>
      <c r="D18" s="79" t="s">
        <v>103</v>
      </c>
      <c r="E18" s="72"/>
      <c r="F18" s="66">
        <v>267</v>
      </c>
    </row>
    <row r="19" spans="1:6" ht="35.25" customHeight="1">
      <c r="A19" s="84" t="s">
        <v>106</v>
      </c>
      <c r="B19" s="66"/>
      <c r="C19" s="66">
        <v>4</v>
      </c>
      <c r="D19" s="79" t="s">
        <v>105</v>
      </c>
      <c r="E19" s="72"/>
      <c r="F19" s="66">
        <v>267</v>
      </c>
    </row>
    <row r="20" spans="1:6" ht="30" customHeight="1">
      <c r="A20" s="85" t="s">
        <v>122</v>
      </c>
      <c r="B20" s="66">
        <v>20</v>
      </c>
      <c r="C20" s="66">
        <v>20</v>
      </c>
      <c r="D20" s="78" t="s">
        <v>107</v>
      </c>
      <c r="E20" s="66"/>
      <c r="F20" s="66"/>
    </row>
    <row r="21" spans="1:6" ht="33" customHeight="1">
      <c r="A21" s="84" t="s">
        <v>135</v>
      </c>
      <c r="B21" s="66"/>
      <c r="C21" s="66">
        <v>181</v>
      </c>
      <c r="D21" s="80" t="s">
        <v>108</v>
      </c>
      <c r="E21" s="68">
        <v>680</v>
      </c>
      <c r="F21" s="68">
        <v>833</v>
      </c>
    </row>
    <row r="22" spans="1:6" ht="21" customHeight="1">
      <c r="A22" s="85"/>
      <c r="B22" s="66"/>
      <c r="C22" s="66"/>
      <c r="D22" s="80" t="s">
        <v>109</v>
      </c>
      <c r="E22" s="68">
        <v>680</v>
      </c>
      <c r="F22" s="68">
        <v>833</v>
      </c>
    </row>
    <row r="23" spans="1:6" ht="25.5" customHeight="1">
      <c r="A23" s="85"/>
      <c r="B23" s="66"/>
      <c r="C23" s="66"/>
      <c r="D23" s="80" t="s">
        <v>127</v>
      </c>
      <c r="E23" s="68"/>
      <c r="F23" s="68"/>
    </row>
    <row r="24" spans="1:6" ht="25.5" customHeight="1">
      <c r="A24" s="85"/>
      <c r="B24" s="66"/>
      <c r="C24" s="66"/>
      <c r="D24" s="71" t="s">
        <v>128</v>
      </c>
      <c r="E24" s="68"/>
      <c r="F24" s="68">
        <v>8834</v>
      </c>
    </row>
    <row r="25" spans="1:6" ht="25.5" customHeight="1">
      <c r="A25" s="85"/>
      <c r="B25" s="66"/>
      <c r="C25" s="66"/>
      <c r="D25" s="73" t="s">
        <v>110</v>
      </c>
      <c r="E25" s="66"/>
      <c r="F25" s="66">
        <v>831</v>
      </c>
    </row>
    <row r="26" spans="1:6" ht="28.5" customHeight="1">
      <c r="A26" s="85"/>
      <c r="B26" s="66"/>
      <c r="C26" s="66"/>
      <c r="D26" s="90" t="s">
        <v>123</v>
      </c>
      <c r="E26" s="66"/>
      <c r="F26" s="66">
        <v>3</v>
      </c>
    </row>
    <row r="27" spans="1:6" ht="32.25" customHeight="1">
      <c r="A27" s="85"/>
      <c r="B27" s="66"/>
      <c r="C27" s="66"/>
      <c r="D27" s="92" t="s">
        <v>136</v>
      </c>
      <c r="E27" s="66">
        <v>3000</v>
      </c>
      <c r="F27" s="66">
        <v>8000</v>
      </c>
    </row>
    <row r="28" spans="1:6" ht="25.5" customHeight="1">
      <c r="A28" s="86" t="s">
        <v>111</v>
      </c>
      <c r="B28" s="68">
        <v>22360</v>
      </c>
      <c r="C28" s="68">
        <f>SUM(C6:C21)</f>
        <v>11835</v>
      </c>
      <c r="D28" s="74" t="s">
        <v>112</v>
      </c>
      <c r="E28" s="68">
        <f>E21+E11+E27</f>
        <v>25360</v>
      </c>
      <c r="F28" s="68">
        <f>F6+F8+F11+F18+F21+F24</f>
        <v>25848</v>
      </c>
    </row>
    <row r="29" spans="1:6" ht="19.5" customHeight="1">
      <c r="A29" s="85" t="s">
        <v>113</v>
      </c>
      <c r="B29" s="66">
        <v>0</v>
      </c>
      <c r="C29" s="66">
        <v>5415</v>
      </c>
      <c r="D29" s="67" t="s">
        <v>114</v>
      </c>
      <c r="E29" s="66"/>
      <c r="F29" s="66">
        <v>8</v>
      </c>
    </row>
    <row r="30" spans="1:6" ht="19.5" customHeight="1">
      <c r="A30" s="85" t="s">
        <v>124</v>
      </c>
      <c r="B30" s="66">
        <v>3990</v>
      </c>
      <c r="C30" s="66">
        <v>8990</v>
      </c>
      <c r="D30" s="67" t="s">
        <v>129</v>
      </c>
      <c r="E30" s="66">
        <v>990</v>
      </c>
      <c r="F30" s="66">
        <v>990</v>
      </c>
    </row>
    <row r="31" spans="1:6" ht="19.5" customHeight="1">
      <c r="A31" s="87" t="s">
        <v>115</v>
      </c>
      <c r="B31" s="66"/>
      <c r="C31" s="66">
        <v>91</v>
      </c>
      <c r="D31" s="67" t="s">
        <v>116</v>
      </c>
      <c r="E31" s="66"/>
      <c r="F31" s="66">
        <v>25</v>
      </c>
    </row>
    <row r="32" spans="1:6" ht="19.5" customHeight="1">
      <c r="A32" s="85" t="s">
        <v>117</v>
      </c>
      <c r="B32" s="66"/>
      <c r="C32" s="66"/>
      <c r="D32" s="67" t="s">
        <v>133</v>
      </c>
      <c r="E32" s="68"/>
      <c r="F32" s="68"/>
    </row>
    <row r="33" spans="1:6" ht="19.5" customHeight="1">
      <c r="A33" s="88" t="s">
        <v>118</v>
      </c>
      <c r="B33" s="68">
        <f>B28+B30</f>
        <v>26350</v>
      </c>
      <c r="C33" s="68">
        <f>SUM(C28:C32)</f>
        <v>26331</v>
      </c>
      <c r="D33" s="75" t="s">
        <v>119</v>
      </c>
      <c r="E33" s="68">
        <f>E30+E28</f>
        <v>26350</v>
      </c>
      <c r="F33" s="68">
        <v>26331</v>
      </c>
    </row>
    <row r="34" spans="1:6" ht="19.5" customHeight="1">
      <c r="B34" s="76"/>
      <c r="C34" s="76"/>
      <c r="D34" s="77"/>
      <c r="E34" s="76"/>
      <c r="F34" s="76"/>
    </row>
    <row r="35" spans="1:6" ht="19.5" customHeight="1"/>
  </sheetData>
  <mergeCells count="2">
    <mergeCell ref="D3:F3"/>
    <mergeCell ref="A2:F2"/>
  </mergeCells>
  <phoneticPr fontId="2" type="noConversion"/>
  <printOptions horizontalCentered="1"/>
  <pageMargins left="0.30972222222222223" right="0.30972222222222223" top="0.2" bottom="3.9583333333333331E-2" header="0.30972222222222223" footer="0.30972222222222223"/>
  <pageSetup paperSize="9"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dimension ref="A1:H48"/>
  <sheetViews>
    <sheetView showGridLines="0" showZeros="0" workbookViewId="0">
      <selection activeCell="I20" sqref="I20"/>
    </sheetView>
  </sheetViews>
  <sheetFormatPr defaultRowHeight="12.75"/>
  <cols>
    <col min="1" max="1" width="7.42578125" style="3" customWidth="1"/>
    <col min="2" max="2" width="70.85546875" style="1" customWidth="1"/>
    <col min="3" max="3" width="18.85546875" style="4" customWidth="1"/>
    <col min="4" max="4" width="19.28515625" style="4" customWidth="1"/>
    <col min="5" max="5" width="19.42578125" style="4" customWidth="1"/>
    <col min="6" max="7" width="18.7109375" style="4" customWidth="1"/>
    <col min="8" max="8" width="17" bestFit="1" customWidth="1"/>
  </cols>
  <sheetData>
    <row r="1" spans="1:8" s="5" customFormat="1" ht="36" customHeight="1">
      <c r="A1" s="95" t="s">
        <v>40</v>
      </c>
      <c r="B1" s="95"/>
      <c r="C1" s="95"/>
      <c r="D1" s="95"/>
      <c r="E1" s="95"/>
      <c r="F1" s="95"/>
      <c r="G1" s="17"/>
    </row>
    <row r="2" spans="1:8" ht="2.25" hidden="1" customHeight="1"/>
    <row r="3" spans="1:8" ht="24" customHeight="1">
      <c r="F3" s="14" t="s">
        <v>39</v>
      </c>
      <c r="G3" s="14"/>
    </row>
    <row r="4" spans="1:8" ht="21.95" customHeight="1">
      <c r="A4" s="6"/>
      <c r="B4" s="7" t="s">
        <v>0</v>
      </c>
      <c r="C4" s="8" t="s">
        <v>1</v>
      </c>
      <c r="D4" s="8" t="s">
        <v>41</v>
      </c>
      <c r="E4" s="8" t="s">
        <v>2</v>
      </c>
      <c r="F4" s="8" t="s">
        <v>3</v>
      </c>
      <c r="G4" s="19"/>
    </row>
    <row r="5" spans="1:8" s="2" customFormat="1" ht="21.95" customHeight="1">
      <c r="A5" s="6" t="s">
        <v>46</v>
      </c>
      <c r="B5" s="7"/>
      <c r="C5" s="8">
        <f>C6+C7+C9+C13+C18+C20+C21+C25+C26+C27+C34+C38</f>
        <v>8560</v>
      </c>
      <c r="D5" s="8">
        <v>280.73</v>
      </c>
      <c r="E5" s="8">
        <f>E7+E9+E13+E18+E21+E27+E34+E38+E37</f>
        <v>4884.7623309999999</v>
      </c>
      <c r="F5" s="8">
        <f>C5-E5</f>
        <v>3675.2376690000001</v>
      </c>
      <c r="G5" s="19"/>
    </row>
    <row r="6" spans="1:8" ht="21.95" customHeight="1">
      <c r="A6" s="15">
        <v>1</v>
      </c>
      <c r="B6" s="9" t="s">
        <v>4</v>
      </c>
      <c r="C6" s="10">
        <v>632</v>
      </c>
      <c r="D6" s="10"/>
      <c r="E6" s="10">
        <v>0</v>
      </c>
      <c r="F6" s="10">
        <v>632</v>
      </c>
      <c r="G6" s="20"/>
    </row>
    <row r="7" spans="1:8" ht="21.95" customHeight="1">
      <c r="A7" s="16">
        <v>2</v>
      </c>
      <c r="B7" s="11" t="s">
        <v>5</v>
      </c>
      <c r="C7" s="12">
        <v>400</v>
      </c>
      <c r="D7" s="12">
        <v>30.333400000000001</v>
      </c>
      <c r="E7" s="12">
        <v>369.66660000000002</v>
      </c>
      <c r="F7" s="18" t="s">
        <v>47</v>
      </c>
      <c r="G7" s="21"/>
    </row>
    <row r="8" spans="1:8" ht="21.95" customHeight="1">
      <c r="A8" s="16"/>
      <c r="B8" s="13" t="s">
        <v>16</v>
      </c>
      <c r="C8" s="12">
        <v>0</v>
      </c>
      <c r="D8" s="12"/>
      <c r="E8" s="12">
        <v>369.66660000000002</v>
      </c>
      <c r="F8" s="12">
        <v>0</v>
      </c>
      <c r="G8" s="20"/>
    </row>
    <row r="9" spans="1:8" ht="21.95" customHeight="1">
      <c r="A9" s="16">
        <v>3</v>
      </c>
      <c r="B9" s="11" t="s">
        <v>6</v>
      </c>
      <c r="C9" s="12">
        <v>2400</v>
      </c>
      <c r="D9" s="12"/>
      <c r="E9" s="12">
        <v>2001.11</v>
      </c>
      <c r="F9" s="12">
        <v>398.89</v>
      </c>
      <c r="G9" s="22"/>
      <c r="H9" s="25"/>
    </row>
    <row r="10" spans="1:8" ht="21.95" customHeight="1">
      <c r="A10" s="16"/>
      <c r="B10" s="13" t="s">
        <v>17</v>
      </c>
      <c r="C10" s="12">
        <v>0</v>
      </c>
      <c r="D10" s="12"/>
      <c r="E10" s="12">
        <v>22.526199999999999</v>
      </c>
      <c r="F10" s="12"/>
      <c r="G10" s="20"/>
    </row>
    <row r="11" spans="1:8" ht="21.95" customHeight="1">
      <c r="A11" s="16"/>
      <c r="B11" s="13" t="s">
        <v>38</v>
      </c>
      <c r="C11" s="12">
        <v>0</v>
      </c>
      <c r="D11" s="12"/>
      <c r="E11" s="12">
        <v>1712.5838000000001</v>
      </c>
      <c r="F11" s="12"/>
      <c r="G11" s="20"/>
    </row>
    <row r="12" spans="1:8" ht="21.95" customHeight="1">
      <c r="A12" s="16"/>
      <c r="B12" s="13" t="s">
        <v>44</v>
      </c>
      <c r="C12" s="12"/>
      <c r="D12" s="12"/>
      <c r="E12" s="12">
        <v>266</v>
      </c>
      <c r="F12" s="12"/>
      <c r="G12" s="20"/>
    </row>
    <row r="13" spans="1:8" ht="21.95" customHeight="1">
      <c r="A13" s="16">
        <v>4</v>
      </c>
      <c r="B13" s="11" t="s">
        <v>7</v>
      </c>
      <c r="C13" s="12">
        <v>500</v>
      </c>
      <c r="D13" s="12"/>
      <c r="E13" s="12">
        <v>500</v>
      </c>
      <c r="F13" s="26" t="s">
        <v>47</v>
      </c>
      <c r="G13" s="20"/>
    </row>
    <row r="14" spans="1:8" ht="21.95" customHeight="1">
      <c r="A14" s="16"/>
      <c r="B14" s="13" t="s">
        <v>18</v>
      </c>
      <c r="C14" s="12">
        <v>0</v>
      </c>
      <c r="D14" s="12"/>
      <c r="E14" s="12">
        <v>8</v>
      </c>
      <c r="F14" s="12"/>
      <c r="G14" s="20"/>
    </row>
    <row r="15" spans="1:8" ht="21.95" customHeight="1">
      <c r="A15" s="16"/>
      <c r="B15" s="13" t="s">
        <v>19</v>
      </c>
      <c r="C15" s="12">
        <v>0</v>
      </c>
      <c r="D15" s="12"/>
      <c r="E15" s="12">
        <v>34.56</v>
      </c>
      <c r="F15" s="12"/>
      <c r="G15" s="20"/>
    </row>
    <row r="16" spans="1:8" ht="21.95" customHeight="1">
      <c r="A16" s="16"/>
      <c r="B16" s="13" t="s">
        <v>20</v>
      </c>
      <c r="C16" s="12">
        <v>0</v>
      </c>
      <c r="D16" s="12"/>
      <c r="E16" s="12">
        <v>12.246331</v>
      </c>
      <c r="F16" s="12"/>
      <c r="G16" s="20"/>
    </row>
    <row r="17" spans="1:7" ht="21.95" customHeight="1">
      <c r="A17" s="16"/>
      <c r="B17" s="13" t="s">
        <v>21</v>
      </c>
      <c r="C17" s="12">
        <v>0</v>
      </c>
      <c r="D17" s="12"/>
      <c r="E17" s="12">
        <v>445.19366900000006</v>
      </c>
      <c r="F17" s="12"/>
      <c r="G17" s="20"/>
    </row>
    <row r="18" spans="1:7" ht="21.95" customHeight="1">
      <c r="A18" s="16">
        <v>5</v>
      </c>
      <c r="B18" s="11" t="s">
        <v>8</v>
      </c>
      <c r="C18" s="12">
        <v>1600</v>
      </c>
      <c r="D18" s="12"/>
      <c r="E18" s="12">
        <v>482.15</v>
      </c>
      <c r="F18" s="12">
        <v>1117.8499999999999</v>
      </c>
      <c r="G18" s="20"/>
    </row>
    <row r="19" spans="1:7" ht="21.95" customHeight="1">
      <c r="A19" s="16"/>
      <c r="B19" s="13" t="s">
        <v>22</v>
      </c>
      <c r="C19" s="12">
        <v>0</v>
      </c>
      <c r="D19" s="12"/>
      <c r="E19" s="12">
        <v>482.15</v>
      </c>
      <c r="F19" s="12">
        <v>0</v>
      </c>
      <c r="G19" s="20"/>
    </row>
    <row r="20" spans="1:7" ht="21.95" customHeight="1">
      <c r="A20" s="16">
        <v>6</v>
      </c>
      <c r="B20" s="11" t="s">
        <v>9</v>
      </c>
      <c r="C20" s="12">
        <v>120</v>
      </c>
      <c r="D20" s="12">
        <v>120</v>
      </c>
      <c r="E20" s="12"/>
      <c r="F20" s="26" t="s">
        <v>47</v>
      </c>
      <c r="G20" s="20"/>
    </row>
    <row r="21" spans="1:7" ht="21.95" customHeight="1">
      <c r="A21" s="16">
        <v>7</v>
      </c>
      <c r="B21" s="11" t="s">
        <v>10</v>
      </c>
      <c r="C21" s="12">
        <v>652</v>
      </c>
      <c r="D21" s="12">
        <v>57.355631000000002</v>
      </c>
      <c r="E21" s="12">
        <f>SUM(E22:E24)</f>
        <v>327.88279999999997</v>
      </c>
      <c r="F21" s="12">
        <f>C21-D21-E21</f>
        <v>266.76156900000001</v>
      </c>
      <c r="G21" s="20"/>
    </row>
    <row r="22" spans="1:7" ht="21.95" customHeight="1">
      <c r="A22" s="16"/>
      <c r="B22" s="13" t="s">
        <v>42</v>
      </c>
      <c r="C22" s="12"/>
      <c r="D22" s="12"/>
      <c r="E22" s="12">
        <v>67.8</v>
      </c>
      <c r="F22" s="12"/>
      <c r="G22" s="20"/>
    </row>
    <row r="23" spans="1:7" ht="21.95" customHeight="1">
      <c r="A23" s="16"/>
      <c r="B23" s="13" t="s">
        <v>43</v>
      </c>
      <c r="C23" s="12"/>
      <c r="D23" s="12"/>
      <c r="E23" s="12">
        <v>50</v>
      </c>
      <c r="F23" s="12"/>
      <c r="G23" s="20"/>
    </row>
    <row r="24" spans="1:7" ht="21.95" customHeight="1">
      <c r="A24" s="16"/>
      <c r="B24" s="13" t="s">
        <v>20</v>
      </c>
      <c r="C24" s="12">
        <v>0</v>
      </c>
      <c r="D24" s="12"/>
      <c r="E24" s="12">
        <v>210.08279999999999</v>
      </c>
      <c r="F24" s="12"/>
      <c r="G24" s="20"/>
    </row>
    <row r="25" spans="1:7" ht="21.95" customHeight="1">
      <c r="A25" s="16">
        <v>8</v>
      </c>
      <c r="B25" s="11" t="s">
        <v>11</v>
      </c>
      <c r="C25" s="12">
        <v>540</v>
      </c>
      <c r="D25" s="12"/>
      <c r="E25" s="12"/>
      <c r="F25" s="12">
        <v>540</v>
      </c>
      <c r="G25" s="20"/>
    </row>
    <row r="26" spans="1:7" ht="21.95" customHeight="1">
      <c r="A26" s="16">
        <v>9</v>
      </c>
      <c r="B26" s="11" t="s">
        <v>12</v>
      </c>
      <c r="C26" s="12">
        <v>216</v>
      </c>
      <c r="D26" s="12"/>
      <c r="E26" s="12">
        <v>0</v>
      </c>
      <c r="F26" s="12">
        <v>216</v>
      </c>
      <c r="G26" s="20"/>
    </row>
    <row r="27" spans="1:7" ht="21.95" customHeight="1">
      <c r="A27" s="16">
        <v>10</v>
      </c>
      <c r="B27" s="11" t="s">
        <v>13</v>
      </c>
      <c r="C27" s="12">
        <v>380</v>
      </c>
      <c r="D27" s="12">
        <v>73.040969000000004</v>
      </c>
      <c r="E27" s="12">
        <v>306.95903099999998</v>
      </c>
      <c r="F27" s="26" t="s">
        <v>49</v>
      </c>
      <c r="G27" s="20"/>
    </row>
    <row r="28" spans="1:7" ht="21.95" customHeight="1">
      <c r="A28" s="16"/>
      <c r="B28" s="13" t="s">
        <v>21</v>
      </c>
      <c r="C28" s="12">
        <v>0</v>
      </c>
      <c r="D28" s="12"/>
      <c r="E28" s="12">
        <v>254.806331</v>
      </c>
      <c r="F28" s="12">
        <v>0</v>
      </c>
      <c r="G28" s="20"/>
    </row>
    <row r="29" spans="1:7" ht="21.95" customHeight="1">
      <c r="A29" s="16"/>
      <c r="B29" s="13" t="s">
        <v>26</v>
      </c>
      <c r="C29" s="12">
        <v>0</v>
      </c>
      <c r="D29" s="12"/>
      <c r="E29" s="12">
        <v>10</v>
      </c>
      <c r="F29" s="12">
        <v>0</v>
      </c>
      <c r="G29" s="20"/>
    </row>
    <row r="30" spans="1:7" ht="21.95" customHeight="1">
      <c r="A30" s="16"/>
      <c r="B30" s="13" t="s">
        <v>25</v>
      </c>
      <c r="C30" s="12">
        <v>0</v>
      </c>
      <c r="D30" s="12"/>
      <c r="E30" s="12">
        <v>25</v>
      </c>
      <c r="F30" s="12">
        <v>0</v>
      </c>
      <c r="G30" s="20"/>
    </row>
    <row r="31" spans="1:7" ht="21.95" customHeight="1">
      <c r="A31" s="16"/>
      <c r="B31" s="13" t="s">
        <v>24</v>
      </c>
      <c r="C31" s="12">
        <v>0</v>
      </c>
      <c r="D31" s="12"/>
      <c r="E31" s="12">
        <v>11.9024</v>
      </c>
      <c r="F31" s="12">
        <v>0</v>
      </c>
      <c r="G31" s="20"/>
    </row>
    <row r="32" spans="1:7" ht="21.95" customHeight="1">
      <c r="A32" s="16"/>
      <c r="B32" s="13" t="s">
        <v>27</v>
      </c>
      <c r="C32" s="12">
        <v>0</v>
      </c>
      <c r="D32" s="12"/>
      <c r="E32" s="12">
        <v>1.5</v>
      </c>
      <c r="F32" s="12">
        <v>0</v>
      </c>
      <c r="G32" s="20"/>
    </row>
    <row r="33" spans="1:7" ht="21.95" customHeight="1">
      <c r="A33" s="16"/>
      <c r="B33" s="13" t="s">
        <v>23</v>
      </c>
      <c r="C33" s="12">
        <v>0</v>
      </c>
      <c r="D33" s="12"/>
      <c r="E33" s="12">
        <v>3.7503000000000002</v>
      </c>
      <c r="F33" s="12">
        <v>0</v>
      </c>
      <c r="G33" s="20"/>
    </row>
    <row r="34" spans="1:7" ht="21.95" customHeight="1">
      <c r="A34" s="16">
        <v>11</v>
      </c>
      <c r="B34" s="11" t="s">
        <v>14</v>
      </c>
      <c r="C34" s="12">
        <v>920</v>
      </c>
      <c r="D34" s="12"/>
      <c r="E34" s="12">
        <f>159+E36</f>
        <v>416.28800000000001</v>
      </c>
      <c r="F34" s="12">
        <f>C34-E34</f>
        <v>503.71199999999999</v>
      </c>
      <c r="G34" s="20"/>
    </row>
    <row r="35" spans="1:7" ht="21.95" customHeight="1">
      <c r="A35" s="16"/>
      <c r="B35" s="13" t="s">
        <v>28</v>
      </c>
      <c r="C35" s="12">
        <v>0</v>
      </c>
      <c r="D35" s="12"/>
      <c r="E35" s="12">
        <v>159</v>
      </c>
      <c r="F35" s="12">
        <v>0</v>
      </c>
      <c r="G35" s="20"/>
    </row>
    <row r="36" spans="1:7" ht="21.95" customHeight="1">
      <c r="A36" s="16"/>
      <c r="B36" s="13" t="s">
        <v>28</v>
      </c>
      <c r="C36" s="12"/>
      <c r="D36" s="12"/>
      <c r="E36" s="12">
        <v>257.28800000000001</v>
      </c>
      <c r="F36" s="12"/>
      <c r="G36" s="23" t="s">
        <v>48</v>
      </c>
    </row>
    <row r="37" spans="1:7" ht="21.95" customHeight="1">
      <c r="A37" s="16">
        <v>12</v>
      </c>
      <c r="B37" s="24" t="s">
        <v>45</v>
      </c>
      <c r="C37" s="12"/>
      <c r="D37" s="12"/>
      <c r="E37" s="12">
        <v>280.73</v>
      </c>
      <c r="F37" s="26" t="s">
        <v>47</v>
      </c>
      <c r="G37" s="20"/>
    </row>
    <row r="38" spans="1:7" ht="21.95" customHeight="1">
      <c r="A38" s="16">
        <v>13</v>
      </c>
      <c r="B38" s="24" t="s">
        <v>15</v>
      </c>
      <c r="C38" s="12">
        <v>200</v>
      </c>
      <c r="D38" s="12"/>
      <c r="E38" s="12">
        <v>199.9759</v>
      </c>
      <c r="F38" s="12">
        <v>2.41E-2</v>
      </c>
      <c r="G38" s="20"/>
    </row>
    <row r="39" spans="1:7" ht="21.95" customHeight="1">
      <c r="A39" s="16"/>
      <c r="B39" s="13" t="s">
        <v>29</v>
      </c>
      <c r="C39" s="12">
        <v>0</v>
      </c>
      <c r="D39" s="12"/>
      <c r="E39" s="12">
        <v>13</v>
      </c>
      <c r="F39" s="12">
        <v>0</v>
      </c>
      <c r="G39" s="20"/>
    </row>
    <row r="40" spans="1:7" ht="21.95" customHeight="1">
      <c r="A40" s="16"/>
      <c r="B40" s="13" t="s">
        <v>30</v>
      </c>
      <c r="C40" s="12">
        <v>0</v>
      </c>
      <c r="D40" s="12"/>
      <c r="E40" s="12">
        <v>70</v>
      </c>
      <c r="F40" s="12">
        <v>0</v>
      </c>
      <c r="G40" s="20"/>
    </row>
    <row r="41" spans="1:7" ht="21.95" customHeight="1">
      <c r="A41" s="16"/>
      <c r="B41" s="13" t="s">
        <v>37</v>
      </c>
      <c r="C41" s="12">
        <v>0</v>
      </c>
      <c r="D41" s="12"/>
      <c r="E41" s="12">
        <v>20.475899999999999</v>
      </c>
      <c r="F41" s="12">
        <v>0</v>
      </c>
      <c r="G41" s="20"/>
    </row>
    <row r="42" spans="1:7" ht="21.95" customHeight="1">
      <c r="A42" s="16"/>
      <c r="B42" s="13" t="s">
        <v>36</v>
      </c>
      <c r="C42" s="12">
        <v>0</v>
      </c>
      <c r="D42" s="12"/>
      <c r="E42" s="12">
        <v>12</v>
      </c>
      <c r="F42" s="12">
        <v>0</v>
      </c>
      <c r="G42" s="20"/>
    </row>
    <row r="43" spans="1:7" ht="21.95" customHeight="1">
      <c r="A43" s="16"/>
      <c r="B43" s="13" t="s">
        <v>27</v>
      </c>
      <c r="C43" s="12">
        <v>0</v>
      </c>
      <c r="D43" s="12"/>
      <c r="E43" s="12">
        <v>6.5</v>
      </c>
      <c r="F43" s="12">
        <v>0</v>
      </c>
      <c r="G43" s="20"/>
    </row>
    <row r="44" spans="1:7" ht="21.95" customHeight="1">
      <c r="A44" s="16"/>
      <c r="B44" s="13" t="s">
        <v>34</v>
      </c>
      <c r="C44" s="12">
        <v>0</v>
      </c>
      <c r="D44" s="12"/>
      <c r="E44" s="12">
        <v>10</v>
      </c>
      <c r="F44" s="12">
        <v>0</v>
      </c>
      <c r="G44" s="20"/>
    </row>
    <row r="45" spans="1:7" ht="21.95" customHeight="1">
      <c r="A45" s="16"/>
      <c r="B45" s="13" t="s">
        <v>35</v>
      </c>
      <c r="C45" s="12">
        <v>0</v>
      </c>
      <c r="D45" s="12"/>
      <c r="E45" s="12">
        <v>10</v>
      </c>
      <c r="F45" s="12">
        <v>0</v>
      </c>
      <c r="G45" s="20"/>
    </row>
    <row r="46" spans="1:7" ht="21.95" customHeight="1">
      <c r="A46" s="16"/>
      <c r="B46" s="13" t="s">
        <v>31</v>
      </c>
      <c r="C46" s="12">
        <v>0</v>
      </c>
      <c r="D46" s="12"/>
      <c r="E46" s="12">
        <v>20</v>
      </c>
      <c r="F46" s="12">
        <v>0</v>
      </c>
      <c r="G46" s="20"/>
    </row>
    <row r="47" spans="1:7" ht="21.95" customHeight="1">
      <c r="A47" s="16"/>
      <c r="B47" s="13" t="s">
        <v>33</v>
      </c>
      <c r="C47" s="12">
        <v>0</v>
      </c>
      <c r="D47" s="12"/>
      <c r="E47" s="12">
        <v>18</v>
      </c>
      <c r="F47" s="12">
        <v>0</v>
      </c>
      <c r="G47" s="20"/>
    </row>
    <row r="48" spans="1:7" ht="18.75">
      <c r="A48" s="16"/>
      <c r="B48" s="13" t="s">
        <v>32</v>
      </c>
      <c r="C48" s="12">
        <v>0</v>
      </c>
      <c r="D48" s="12"/>
      <c r="E48" s="12">
        <v>20</v>
      </c>
      <c r="F48" s="12">
        <v>0</v>
      </c>
    </row>
  </sheetData>
  <mergeCells count="1">
    <mergeCell ref="A1:F1"/>
  </mergeCells>
  <phoneticPr fontId="2" type="noConversion"/>
  <pageMargins left="0.74803149606299213" right="0.74803149606299213" top="0.98425196850393704" bottom="0.98425196850393704" header="0.51181102362204722" footer="0.51181102362204722"/>
  <pageSetup paperSize="9" scale="85" orientation="landscape" r:id="rId1"/>
</worksheet>
</file>

<file path=xl/worksheets/sheet3.xml><?xml version="1.0" encoding="utf-8"?>
<worksheet xmlns="http://schemas.openxmlformats.org/spreadsheetml/2006/main" xmlns:r="http://schemas.openxmlformats.org/officeDocument/2006/relationships">
  <dimension ref="A1:D37"/>
  <sheetViews>
    <sheetView showGridLines="0" showZeros="0" workbookViewId="0">
      <selection activeCell="I21" sqref="I21"/>
    </sheetView>
  </sheetViews>
  <sheetFormatPr defaultRowHeight="12.75"/>
  <cols>
    <col min="1" max="1" width="7.42578125" style="3" customWidth="1"/>
    <col min="2" max="2" width="70.85546875" style="1" customWidth="1"/>
    <col min="3" max="3" width="19.42578125" style="4" customWidth="1"/>
    <col min="4" max="4" width="18.7109375" style="4" customWidth="1"/>
    <col min="5" max="5" width="17" bestFit="1" customWidth="1"/>
  </cols>
  <sheetData>
    <row r="1" spans="1:4" ht="16.5" customHeight="1">
      <c r="A1" s="34" t="s">
        <v>55</v>
      </c>
    </row>
    <row r="2" spans="1:4" s="5" customFormat="1" ht="36" customHeight="1">
      <c r="A2" s="96" t="s">
        <v>53</v>
      </c>
      <c r="B2" s="96"/>
      <c r="C2" s="96"/>
      <c r="D2" s="27"/>
    </row>
    <row r="3" spans="1:4" ht="2.25" hidden="1" customHeight="1"/>
    <row r="4" spans="1:4" ht="14.25" customHeight="1">
      <c r="C4" s="33" t="s">
        <v>54</v>
      </c>
      <c r="D4" s="14"/>
    </row>
    <row r="5" spans="1:4" ht="19.5" customHeight="1">
      <c r="A5" s="99" t="s">
        <v>0</v>
      </c>
      <c r="B5" s="100"/>
      <c r="C5" s="31" t="s">
        <v>52</v>
      </c>
      <c r="D5" s="19"/>
    </row>
    <row r="6" spans="1:4" s="2" customFormat="1" ht="21.75" customHeight="1">
      <c r="A6" s="97" t="s">
        <v>46</v>
      </c>
      <c r="B6" s="98"/>
      <c r="C6" s="32">
        <f>SUM(C7:C37)</f>
        <v>4884.7623310000017</v>
      </c>
      <c r="D6" s="19"/>
    </row>
    <row r="7" spans="1:4" ht="24.95" customHeight="1">
      <c r="A7" s="28">
        <v>1</v>
      </c>
      <c r="B7" s="29" t="s">
        <v>16</v>
      </c>
      <c r="C7" s="30">
        <v>369.66660000000002</v>
      </c>
      <c r="D7" s="20"/>
    </row>
    <row r="8" spans="1:4" ht="24.95" customHeight="1">
      <c r="A8" s="28">
        <v>2</v>
      </c>
      <c r="B8" s="29" t="s">
        <v>17</v>
      </c>
      <c r="C8" s="30">
        <v>22.526199999999999</v>
      </c>
      <c r="D8" s="20"/>
    </row>
    <row r="9" spans="1:4" ht="24.95" customHeight="1">
      <c r="A9" s="28">
        <v>3</v>
      </c>
      <c r="B9" s="29" t="s">
        <v>38</v>
      </c>
      <c r="C9" s="30">
        <v>1712.5838000000001</v>
      </c>
      <c r="D9" s="20"/>
    </row>
    <row r="10" spans="1:4" ht="24.95" customHeight="1">
      <c r="A10" s="28">
        <v>4</v>
      </c>
      <c r="B10" s="29" t="s">
        <v>44</v>
      </c>
      <c r="C10" s="30">
        <v>266</v>
      </c>
      <c r="D10" s="20"/>
    </row>
    <row r="11" spans="1:4" ht="24.95" customHeight="1">
      <c r="A11" s="28">
        <v>5</v>
      </c>
      <c r="B11" s="29" t="s">
        <v>18</v>
      </c>
      <c r="C11" s="30">
        <v>8</v>
      </c>
      <c r="D11" s="20"/>
    </row>
    <row r="12" spans="1:4" ht="24.95" customHeight="1">
      <c r="A12" s="28">
        <v>6</v>
      </c>
      <c r="B12" s="29" t="s">
        <v>19</v>
      </c>
      <c r="C12" s="30">
        <v>34.56</v>
      </c>
      <c r="D12" s="20"/>
    </row>
    <row r="13" spans="1:4" ht="24.95" customHeight="1">
      <c r="A13" s="28">
        <v>7</v>
      </c>
      <c r="B13" s="29" t="s">
        <v>20</v>
      </c>
      <c r="C13" s="30">
        <v>12.246331</v>
      </c>
      <c r="D13" s="20"/>
    </row>
    <row r="14" spans="1:4" ht="24.95" customHeight="1">
      <c r="A14" s="28">
        <v>8</v>
      </c>
      <c r="B14" s="29" t="s">
        <v>21</v>
      </c>
      <c r="C14" s="30">
        <v>445.19366900000006</v>
      </c>
      <c r="D14" s="20"/>
    </row>
    <row r="15" spans="1:4" ht="24.95" customHeight="1">
      <c r="A15" s="28">
        <v>9</v>
      </c>
      <c r="B15" s="29" t="s">
        <v>51</v>
      </c>
      <c r="C15" s="30">
        <v>482.15</v>
      </c>
      <c r="D15" s="20"/>
    </row>
    <row r="16" spans="1:4" ht="24.95" customHeight="1">
      <c r="A16" s="28">
        <v>10</v>
      </c>
      <c r="B16" s="29" t="s">
        <v>42</v>
      </c>
      <c r="C16" s="30">
        <v>67.8</v>
      </c>
      <c r="D16" s="20"/>
    </row>
    <row r="17" spans="1:4" ht="24.95" customHeight="1">
      <c r="A17" s="28">
        <v>11</v>
      </c>
      <c r="B17" s="29" t="s">
        <v>21</v>
      </c>
      <c r="C17" s="30">
        <v>50</v>
      </c>
      <c r="D17" s="20"/>
    </row>
    <row r="18" spans="1:4" ht="24.95" customHeight="1">
      <c r="A18" s="28">
        <v>12</v>
      </c>
      <c r="B18" s="29" t="s">
        <v>20</v>
      </c>
      <c r="C18" s="30">
        <v>210.08279999999999</v>
      </c>
      <c r="D18" s="20"/>
    </row>
    <row r="19" spans="1:4" ht="24.95" customHeight="1">
      <c r="A19" s="28">
        <v>13</v>
      </c>
      <c r="B19" s="29" t="s">
        <v>21</v>
      </c>
      <c r="C19" s="30">
        <v>254.806331</v>
      </c>
      <c r="D19" s="20"/>
    </row>
    <row r="20" spans="1:4" ht="24.95" customHeight="1">
      <c r="A20" s="28">
        <v>14</v>
      </c>
      <c r="B20" s="29" t="s">
        <v>26</v>
      </c>
      <c r="C20" s="30">
        <v>10</v>
      </c>
      <c r="D20" s="20"/>
    </row>
    <row r="21" spans="1:4" ht="24.95" customHeight="1">
      <c r="A21" s="28">
        <v>15</v>
      </c>
      <c r="B21" s="29" t="s">
        <v>25</v>
      </c>
      <c r="C21" s="30">
        <v>25</v>
      </c>
      <c r="D21" s="20"/>
    </row>
    <row r="22" spans="1:4" ht="24.95" customHeight="1">
      <c r="A22" s="28">
        <v>16</v>
      </c>
      <c r="B22" s="29" t="s">
        <v>24</v>
      </c>
      <c r="C22" s="30">
        <v>11.9024</v>
      </c>
      <c r="D22" s="20"/>
    </row>
    <row r="23" spans="1:4" ht="24.95" customHeight="1">
      <c r="A23" s="28">
        <v>17</v>
      </c>
      <c r="B23" s="29" t="s">
        <v>27</v>
      </c>
      <c r="C23" s="30">
        <v>1.5</v>
      </c>
      <c r="D23" s="20"/>
    </row>
    <row r="24" spans="1:4" ht="24.95" customHeight="1">
      <c r="A24" s="28">
        <v>18</v>
      </c>
      <c r="B24" s="29" t="s">
        <v>23</v>
      </c>
      <c r="C24" s="30">
        <v>3.7503000000000002</v>
      </c>
      <c r="D24" s="20"/>
    </row>
    <row r="25" spans="1:4" ht="24.95" customHeight="1">
      <c r="A25" s="28">
        <v>19</v>
      </c>
      <c r="B25" s="29" t="s">
        <v>50</v>
      </c>
      <c r="C25" s="30">
        <v>159</v>
      </c>
      <c r="D25" s="20"/>
    </row>
    <row r="26" spans="1:4" ht="24.95" customHeight="1">
      <c r="A26" s="28">
        <v>20</v>
      </c>
      <c r="B26" s="29" t="s">
        <v>50</v>
      </c>
      <c r="C26" s="30">
        <v>257.28800000000001</v>
      </c>
      <c r="D26" s="23"/>
    </row>
    <row r="27" spans="1:4" ht="24.95" customHeight="1">
      <c r="A27" s="28">
        <v>21</v>
      </c>
      <c r="B27" s="29" t="s">
        <v>29</v>
      </c>
      <c r="C27" s="30">
        <v>13</v>
      </c>
      <c r="D27" s="20"/>
    </row>
    <row r="28" spans="1:4" ht="24.95" customHeight="1">
      <c r="A28" s="28">
        <v>22</v>
      </c>
      <c r="B28" s="29" t="s">
        <v>30</v>
      </c>
      <c r="C28" s="30">
        <v>70</v>
      </c>
      <c r="D28" s="20"/>
    </row>
    <row r="29" spans="1:4" ht="24.95" customHeight="1">
      <c r="A29" s="28">
        <v>23</v>
      </c>
      <c r="B29" s="29" t="s">
        <v>37</v>
      </c>
      <c r="C29" s="30">
        <v>20.475899999999999</v>
      </c>
      <c r="D29" s="20"/>
    </row>
    <row r="30" spans="1:4" ht="24.95" customHeight="1">
      <c r="A30" s="28">
        <v>24</v>
      </c>
      <c r="B30" s="29" t="s">
        <v>36</v>
      </c>
      <c r="C30" s="30">
        <v>12</v>
      </c>
      <c r="D30" s="20"/>
    </row>
    <row r="31" spans="1:4" ht="24.95" customHeight="1">
      <c r="A31" s="28">
        <v>25</v>
      </c>
      <c r="B31" s="29" t="s">
        <v>27</v>
      </c>
      <c r="C31" s="30">
        <v>6.5</v>
      </c>
      <c r="D31" s="20"/>
    </row>
    <row r="32" spans="1:4" ht="24.95" customHeight="1">
      <c r="A32" s="28">
        <v>26</v>
      </c>
      <c r="B32" s="29" t="s">
        <v>34</v>
      </c>
      <c r="C32" s="30">
        <v>10</v>
      </c>
      <c r="D32" s="20"/>
    </row>
    <row r="33" spans="1:4" ht="24.95" customHeight="1">
      <c r="A33" s="28">
        <v>27</v>
      </c>
      <c r="B33" s="29" t="s">
        <v>35</v>
      </c>
      <c r="C33" s="30">
        <v>10</v>
      </c>
      <c r="D33" s="20"/>
    </row>
    <row r="34" spans="1:4" ht="24.95" customHeight="1">
      <c r="A34" s="28">
        <v>28</v>
      </c>
      <c r="B34" s="29" t="s">
        <v>31</v>
      </c>
      <c r="C34" s="30">
        <v>20</v>
      </c>
      <c r="D34" s="20"/>
    </row>
    <row r="35" spans="1:4" ht="24.95" customHeight="1">
      <c r="A35" s="28">
        <v>29</v>
      </c>
      <c r="B35" s="29" t="s">
        <v>33</v>
      </c>
      <c r="C35" s="30">
        <v>18</v>
      </c>
      <c r="D35" s="20"/>
    </row>
    <row r="36" spans="1:4" ht="24.95" customHeight="1">
      <c r="A36" s="28">
        <v>30</v>
      </c>
      <c r="B36" s="29" t="s">
        <v>32</v>
      </c>
      <c r="C36" s="30">
        <v>20</v>
      </c>
    </row>
    <row r="37" spans="1:4" ht="24.95" customHeight="1">
      <c r="A37" s="28">
        <v>31</v>
      </c>
      <c r="B37" s="29" t="s">
        <v>45</v>
      </c>
      <c r="C37" s="30">
        <v>280.73</v>
      </c>
    </row>
  </sheetData>
  <mergeCells count="3">
    <mergeCell ref="A2:C2"/>
    <mergeCell ref="A6:B6"/>
    <mergeCell ref="A5:B5"/>
  </mergeCells>
  <phoneticPr fontId="2" type="noConversion"/>
  <printOptions horizontalCentered="1"/>
  <pageMargins left="0.74803149606299213" right="0.74803149606299213" top="0.78740157480314965" bottom="0.78740157480314965" header="0.51181102362204722" footer="0.51181102362204722"/>
  <pageSetup paperSize="9" scale="85" orientation="portrait" r:id="rId1"/>
</worksheet>
</file>

<file path=xl/worksheets/sheet4.xml><?xml version="1.0" encoding="utf-8"?>
<worksheet xmlns="http://schemas.openxmlformats.org/spreadsheetml/2006/main" xmlns:r="http://schemas.openxmlformats.org/officeDocument/2006/relationships">
  <dimension ref="A1:Q68"/>
  <sheetViews>
    <sheetView showGridLines="0" showZeros="0" topLeftCell="A7" workbookViewId="0">
      <selection activeCell="E14" sqref="E14"/>
    </sheetView>
  </sheetViews>
  <sheetFormatPr defaultRowHeight="12.75"/>
  <cols>
    <col min="1" max="1" width="7.42578125" style="3" customWidth="1"/>
    <col min="2" max="2" width="70.85546875" style="1" customWidth="1"/>
    <col min="3" max="3" width="19.42578125" style="4" customWidth="1"/>
    <col min="4" max="4" width="18.7109375" style="4" customWidth="1"/>
    <col min="5" max="5" width="28.42578125" customWidth="1"/>
  </cols>
  <sheetData>
    <row r="1" spans="1:17" s="5" customFormat="1" ht="36" customHeight="1">
      <c r="A1" s="96" t="s">
        <v>79</v>
      </c>
      <c r="B1" s="96"/>
      <c r="C1" s="96"/>
      <c r="D1" s="35"/>
    </row>
    <row r="2" spans="1:17" ht="2.25" hidden="1" customHeight="1"/>
    <row r="3" spans="1:17" ht="14.25" customHeight="1">
      <c r="C3" s="33" t="s">
        <v>39</v>
      </c>
      <c r="D3" s="14"/>
    </row>
    <row r="4" spans="1:17" ht="30" customHeight="1">
      <c r="A4" s="43" t="s">
        <v>71</v>
      </c>
      <c r="B4" s="43" t="s">
        <v>73</v>
      </c>
      <c r="C4" s="44" t="s">
        <v>52</v>
      </c>
      <c r="D4" s="19"/>
    </row>
    <row r="5" spans="1:17" ht="30" customHeight="1">
      <c r="A5" s="45"/>
      <c r="B5" s="46" t="s">
        <v>69</v>
      </c>
      <c r="C5" s="47">
        <v>8560</v>
      </c>
      <c r="D5" s="19"/>
    </row>
    <row r="6" spans="1:17" s="2" customFormat="1" ht="30" customHeight="1">
      <c r="A6" s="48"/>
      <c r="B6" s="49" t="s">
        <v>72</v>
      </c>
      <c r="C6" s="50">
        <f>SUM(C7:C42)</f>
        <v>8945.8182310000029</v>
      </c>
      <c r="D6" s="19"/>
      <c r="Q6"/>
    </row>
    <row r="7" spans="1:17" ht="30" customHeight="1">
      <c r="A7" s="37">
        <v>1</v>
      </c>
      <c r="B7" s="38" t="s">
        <v>16</v>
      </c>
      <c r="C7" s="39">
        <v>369.66660000000002</v>
      </c>
      <c r="D7" s="20"/>
    </row>
    <row r="8" spans="1:17" ht="30" customHeight="1">
      <c r="A8" s="37">
        <v>2</v>
      </c>
      <c r="B8" s="51" t="s">
        <v>17</v>
      </c>
      <c r="C8" s="39">
        <v>22.526199999999999</v>
      </c>
      <c r="D8" s="20"/>
    </row>
    <row r="9" spans="1:17" ht="30" customHeight="1">
      <c r="A9" s="37">
        <v>3</v>
      </c>
      <c r="B9" s="51" t="s">
        <v>38</v>
      </c>
      <c r="C9" s="39">
        <v>1712.5838000000001</v>
      </c>
      <c r="D9" s="20"/>
    </row>
    <row r="10" spans="1:17" ht="40.5" customHeight="1">
      <c r="A10" s="37">
        <v>4</v>
      </c>
      <c r="B10" s="51" t="s">
        <v>44</v>
      </c>
      <c r="C10" s="39">
        <v>266</v>
      </c>
      <c r="D10" s="20"/>
    </row>
    <row r="11" spans="1:17" ht="31.5" customHeight="1">
      <c r="A11" s="37">
        <v>5</v>
      </c>
      <c r="B11" s="51" t="s">
        <v>18</v>
      </c>
      <c r="C11" s="39">
        <v>8</v>
      </c>
      <c r="D11" s="20"/>
    </row>
    <row r="12" spans="1:17" ht="30" customHeight="1">
      <c r="A12" s="37">
        <v>6</v>
      </c>
      <c r="B12" s="51" t="s">
        <v>19</v>
      </c>
      <c r="C12" s="39">
        <v>34.56</v>
      </c>
      <c r="D12" s="20"/>
    </row>
    <row r="13" spans="1:17" ht="30" customHeight="1">
      <c r="A13" s="37">
        <v>7</v>
      </c>
      <c r="B13" s="51" t="s">
        <v>20</v>
      </c>
      <c r="C13" s="39">
        <v>12.246331</v>
      </c>
      <c r="D13" s="20"/>
    </row>
    <row r="14" spans="1:17" ht="30" customHeight="1">
      <c r="A14" s="37">
        <v>8</v>
      </c>
      <c r="B14" s="51" t="s">
        <v>21</v>
      </c>
      <c r="C14" s="39">
        <v>445.19366900000006</v>
      </c>
      <c r="D14" s="20"/>
    </row>
    <row r="15" spans="1:17" ht="30" customHeight="1">
      <c r="A15" s="37">
        <v>9</v>
      </c>
      <c r="B15" s="51" t="s">
        <v>51</v>
      </c>
      <c r="C15" s="39">
        <v>482.15</v>
      </c>
      <c r="D15" s="20"/>
    </row>
    <row r="16" spans="1:17" ht="30" customHeight="1">
      <c r="A16" s="37">
        <v>10</v>
      </c>
      <c r="B16" s="51" t="s">
        <v>42</v>
      </c>
      <c r="C16" s="39">
        <v>67.8</v>
      </c>
      <c r="D16" s="20"/>
    </row>
    <row r="17" spans="1:4" ht="30" customHeight="1">
      <c r="A17" s="37">
        <v>11</v>
      </c>
      <c r="B17" s="51" t="s">
        <v>21</v>
      </c>
      <c r="C17" s="39">
        <v>50</v>
      </c>
      <c r="D17" s="20"/>
    </row>
    <row r="18" spans="1:4" ht="30" customHeight="1">
      <c r="A18" s="37">
        <v>12</v>
      </c>
      <c r="B18" s="51" t="s">
        <v>20</v>
      </c>
      <c r="C18" s="39">
        <v>210.08279999999999</v>
      </c>
      <c r="D18" s="20"/>
    </row>
    <row r="19" spans="1:4" ht="30" customHeight="1">
      <c r="A19" s="37">
        <v>13</v>
      </c>
      <c r="B19" s="51" t="s">
        <v>21</v>
      </c>
      <c r="C19" s="39">
        <v>254.806331</v>
      </c>
      <c r="D19" s="20"/>
    </row>
    <row r="20" spans="1:4" ht="30" customHeight="1">
      <c r="A20" s="37">
        <v>14</v>
      </c>
      <c r="B20" s="51" t="s">
        <v>50</v>
      </c>
      <c r="C20" s="39">
        <v>159</v>
      </c>
      <c r="D20" s="20"/>
    </row>
    <row r="21" spans="1:4" ht="30" customHeight="1">
      <c r="A21" s="37">
        <v>15</v>
      </c>
      <c r="B21" s="51" t="s">
        <v>50</v>
      </c>
      <c r="C21" s="39">
        <v>257.28800000000001</v>
      </c>
      <c r="D21" s="23"/>
    </row>
    <row r="22" spans="1:4" ht="30" customHeight="1">
      <c r="A22" s="37">
        <v>16</v>
      </c>
      <c r="B22" s="51" t="s">
        <v>50</v>
      </c>
      <c r="C22" s="40">
        <v>253.81229999999999</v>
      </c>
      <c r="D22" s="23"/>
    </row>
    <row r="23" spans="1:4" ht="30" customHeight="1">
      <c r="A23" s="37">
        <v>17</v>
      </c>
      <c r="B23" s="51" t="s">
        <v>56</v>
      </c>
      <c r="C23" s="39">
        <v>252.13</v>
      </c>
      <c r="D23" s="23"/>
    </row>
    <row r="24" spans="1:4" ht="30" customHeight="1">
      <c r="A24" s="37">
        <v>18</v>
      </c>
      <c r="B24" s="51" t="s">
        <v>45</v>
      </c>
      <c r="C24" s="39">
        <v>280.73</v>
      </c>
    </row>
    <row r="25" spans="1:4" ht="30" customHeight="1">
      <c r="A25" s="37">
        <v>19</v>
      </c>
      <c r="B25" s="52" t="s">
        <v>57</v>
      </c>
      <c r="C25" s="41">
        <v>1721.8415</v>
      </c>
    </row>
    <row r="26" spans="1:4" ht="39" customHeight="1">
      <c r="A26" s="37">
        <v>20</v>
      </c>
      <c r="B26" s="51" t="s">
        <v>58</v>
      </c>
      <c r="C26" s="41">
        <v>36.336300000000001</v>
      </c>
    </row>
    <row r="27" spans="1:4" ht="30" customHeight="1">
      <c r="A27" s="37">
        <v>21</v>
      </c>
      <c r="B27" s="52" t="s">
        <v>59</v>
      </c>
      <c r="C27" s="42">
        <v>29.353000000000002</v>
      </c>
    </row>
    <row r="28" spans="1:4" ht="30" customHeight="1">
      <c r="A28" s="37">
        <v>22</v>
      </c>
      <c r="B28" s="52" t="s">
        <v>60</v>
      </c>
      <c r="C28" s="41">
        <v>29.5379</v>
      </c>
    </row>
    <row r="29" spans="1:4" ht="30" customHeight="1">
      <c r="A29" s="37">
        <v>23</v>
      </c>
      <c r="B29" s="52" t="s">
        <v>61</v>
      </c>
      <c r="C29" s="41">
        <v>23.102499999999999</v>
      </c>
    </row>
    <row r="30" spans="1:4" ht="30" customHeight="1">
      <c r="A30" s="37">
        <v>24</v>
      </c>
      <c r="B30" s="52" t="s">
        <v>66</v>
      </c>
      <c r="C30" s="41">
        <v>27.379200000000001</v>
      </c>
    </row>
    <row r="31" spans="1:4" ht="30" customHeight="1">
      <c r="A31" s="37">
        <v>25</v>
      </c>
      <c r="B31" s="52" t="s">
        <v>62</v>
      </c>
      <c r="C31" s="41">
        <v>214.55070000000001</v>
      </c>
    </row>
    <row r="32" spans="1:4" ht="30" customHeight="1">
      <c r="A32" s="37">
        <v>26</v>
      </c>
      <c r="B32" s="52" t="s">
        <v>63</v>
      </c>
      <c r="C32" s="41">
        <v>214.77510000000001</v>
      </c>
    </row>
    <row r="33" spans="1:3" ht="30" customHeight="1">
      <c r="A33" s="37">
        <v>27</v>
      </c>
      <c r="B33" s="52" t="s">
        <v>64</v>
      </c>
      <c r="C33" s="41">
        <v>3.8616999999999999</v>
      </c>
    </row>
    <row r="34" spans="1:3" ht="30" customHeight="1">
      <c r="A34" s="37">
        <v>28</v>
      </c>
      <c r="B34" s="52" t="s">
        <v>65</v>
      </c>
      <c r="C34" s="41">
        <v>9.9520999999999997</v>
      </c>
    </row>
    <row r="35" spans="1:3" ht="30" customHeight="1">
      <c r="A35" s="37">
        <v>29</v>
      </c>
      <c r="B35" s="52" t="s">
        <v>67</v>
      </c>
      <c r="C35" s="41">
        <v>149.10220000000001</v>
      </c>
    </row>
    <row r="36" spans="1:3" ht="30" customHeight="1">
      <c r="A36" s="37">
        <v>30</v>
      </c>
      <c r="B36" s="52" t="s">
        <v>68</v>
      </c>
      <c r="C36" s="41">
        <v>0.4022</v>
      </c>
    </row>
    <row r="37" spans="1:3" ht="30" customHeight="1">
      <c r="A37" s="37">
        <v>31</v>
      </c>
      <c r="B37" s="52" t="s">
        <v>70</v>
      </c>
      <c r="C37" s="41">
        <v>48.942100000000003</v>
      </c>
    </row>
    <row r="38" spans="1:3" ht="30" customHeight="1">
      <c r="A38" s="37">
        <v>32</v>
      </c>
      <c r="B38" s="52" t="s">
        <v>74</v>
      </c>
      <c r="C38" s="41">
        <v>184.76840000000001</v>
      </c>
    </row>
    <row r="39" spans="1:3" ht="30" customHeight="1">
      <c r="A39" s="37">
        <v>33</v>
      </c>
      <c r="B39" s="52" t="s">
        <v>75</v>
      </c>
      <c r="C39" s="41">
        <v>9.9520999999999997</v>
      </c>
    </row>
    <row r="40" spans="1:3" ht="30" customHeight="1">
      <c r="A40" s="37">
        <v>34</v>
      </c>
      <c r="B40" s="52" t="s">
        <v>76</v>
      </c>
      <c r="C40" s="41">
        <v>149.10220000000001</v>
      </c>
    </row>
    <row r="41" spans="1:3" ht="30" customHeight="1">
      <c r="A41" s="37">
        <v>35</v>
      </c>
      <c r="B41" s="52" t="s">
        <v>77</v>
      </c>
      <c r="C41" s="41">
        <v>227.34360000000001</v>
      </c>
    </row>
    <row r="42" spans="1:3" ht="30" customHeight="1">
      <c r="A42" s="37">
        <v>36</v>
      </c>
      <c r="B42" s="52" t="s">
        <v>78</v>
      </c>
      <c r="C42" s="41">
        <v>726.93939999999998</v>
      </c>
    </row>
    <row r="43" spans="1:3">
      <c r="C43" s="36"/>
    </row>
    <row r="44" spans="1:3">
      <c r="C44" s="36"/>
    </row>
    <row r="45" spans="1:3">
      <c r="C45" s="36"/>
    </row>
    <row r="46" spans="1:3">
      <c r="C46" s="36"/>
    </row>
    <row r="47" spans="1:3">
      <c r="C47" s="36"/>
    </row>
    <row r="48" spans="1: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sheetData>
  <mergeCells count="1">
    <mergeCell ref="A1:C1"/>
  </mergeCells>
  <phoneticPr fontId="2" type="noConversion"/>
  <printOptions horizontalCentered="1"/>
  <pageMargins left="0.74803149606299213" right="0.74803149606299213" top="0.78740157480314965" bottom="0.78740157480314965" header="0.51181102362204722" footer="0.51181102362204722"/>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4</vt:i4>
      </vt:variant>
    </vt:vector>
  </HeadingPairs>
  <TitlesOfParts>
    <vt:vector size="8" baseType="lpstr">
      <vt:lpstr>政府基金</vt:lpstr>
      <vt:lpstr>20190318100956</vt:lpstr>
      <vt:lpstr>政府性基金支出明细</vt:lpstr>
      <vt:lpstr>政府性基金支出明细 (2)</vt:lpstr>
      <vt:lpstr>'20190318100956'!Print_Area</vt:lpstr>
      <vt:lpstr>'20190318100956'!Print_Titles</vt:lpstr>
      <vt:lpstr>政府性基金支出明细!Print_Titles</vt:lpstr>
      <vt:lpstr>'政府性基金支出明细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Microsoft</cp:lastModifiedBy>
  <cp:lastPrinted>2021-11-17T05:39:18Z</cp:lastPrinted>
  <dcterms:created xsi:type="dcterms:W3CDTF">2019-03-18T02:11:42Z</dcterms:created>
  <dcterms:modified xsi:type="dcterms:W3CDTF">2021-11-17T05:39:32Z</dcterms:modified>
</cp:coreProperties>
</file>